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2"/>
  <workbookPr/>
  <mc:AlternateContent xmlns:mc="http://schemas.openxmlformats.org/markup-compatibility/2006">
    <mc:Choice Requires="x15">
      <x15ac:absPath xmlns:x15ac="http://schemas.microsoft.com/office/spreadsheetml/2010/11/ac" url="C:\Users\jitka.kuzminova\OneDrive - MŠ Štítného\Dokumenty\DOKUMENT MAP\Aktualizace dok. MAP-12_21_konecprojektu\Pro ŘV_16.12.2021\"/>
    </mc:Choice>
  </mc:AlternateContent>
  <xr:revisionPtr revIDLastSave="0" documentId="11_A17441014710F2A770144B4FCBEE43B30D77627E" xr6:coauthVersionLast="47" xr6:coauthVersionMax="47" xr10:uidLastSave="{00000000-0000-0000-0000-000000000000}"/>
  <bookViews>
    <workbookView xWindow="0" yWindow="0" windowWidth="28800" windowHeight="13635" tabRatio="710" firstSheet="1" activeTab="1" xr2:uid="{00000000-000D-0000-FFFF-FFFF00000000}"/>
  </bookViews>
  <sheets>
    <sheet name="Původní tabulka 2016-2020" sheetId="10" r:id="rId1"/>
    <sheet name="Nová tabulka 2021-2027" sheetId="6" r:id="rId2"/>
  </sheets>
  <definedNames>
    <definedName name="_xlnm._FilterDatabase" localSheetId="0" hidden="1">'Původní tabulka 2016-2020'!$A$1:$O$4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0" i="6" l="1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33" i="6" l="1"/>
  <c r="M32" i="6"/>
  <c r="M31" i="6"/>
  <c r="M30" i="6"/>
  <c r="M29" i="6"/>
  <c r="M28" i="6"/>
  <c r="M25" i="6"/>
  <c r="M24" i="6"/>
  <c r="M23" i="6" l="1"/>
  <c r="M19" i="6" l="1"/>
  <c r="M18" i="6"/>
  <c r="M17" i="6"/>
  <c r="M16" i="6" l="1"/>
  <c r="M8" i="6" l="1"/>
  <c r="M7" i="6"/>
  <c r="M6" i="6"/>
  <c r="M5" i="6" l="1"/>
  <c r="M4" i="6"/>
</calcChain>
</file>

<file path=xl/sharedStrings.xml><?xml version="1.0" encoding="utf-8"?>
<sst xmlns="http://schemas.openxmlformats.org/spreadsheetml/2006/main" count="791" uniqueCount="321">
  <si>
    <t>Strategický rámec MAP - seznam investičních priorit MŠ 2016 - 2020</t>
  </si>
  <si>
    <t>Identifikace školy, školského zařízení či dalšího subjektu</t>
  </si>
  <si>
    <t>Název projektu</t>
  </si>
  <si>
    <t>Očekávané celkové náklady na projektu v Kč</t>
  </si>
  <si>
    <t>Očekávaný termín realizace projektu od-do</t>
  </si>
  <si>
    <t>Soulad s cílem MAP</t>
  </si>
  <si>
    <t>Typ projektu</t>
  </si>
  <si>
    <t>Stav PROJEKTU</t>
  </si>
  <si>
    <t>NÁZEV</t>
  </si>
  <si>
    <t>IČO</t>
  </si>
  <si>
    <t>RED IZO</t>
  </si>
  <si>
    <t>IZO</t>
  </si>
  <si>
    <t>s vazbou na klíčové kompetence IROP</t>
  </si>
  <si>
    <t>Bezbariérovost školy/školského zařízení</t>
  </si>
  <si>
    <t>Rozšiřování kapacit kmenových učeben MŠ nebo ZŠ</t>
  </si>
  <si>
    <t>Cizí jazyky</t>
  </si>
  <si>
    <t>Přírodní vědy</t>
  </si>
  <si>
    <t>Technické a řemeslné obory</t>
  </si>
  <si>
    <t>Práce s digit. Technologiemi</t>
  </si>
  <si>
    <t>Mateřská škola, Kroměříž, Gorkého 2566, příspěvková organizace</t>
  </si>
  <si>
    <t>Zahrada - místo her, odpočinku i poznání na pracovišti Trávník 41</t>
  </si>
  <si>
    <t>2019 - 2020</t>
  </si>
  <si>
    <t xml:space="preserve"> 4.3, 1.7</t>
  </si>
  <si>
    <t>ano</t>
  </si>
  <si>
    <t>ODLOŽENO DO DALŠÍHO OBDOBÍ</t>
  </si>
  <si>
    <t>Mateřská škola – místo, kam patřím (schodišťová plošina, bezbariérovost)</t>
  </si>
  <si>
    <t>2018 -2019</t>
  </si>
  <si>
    <t>4.4, 1.7</t>
  </si>
  <si>
    <t>NEZREALIZOVÁNO/ZRUŠENO</t>
  </si>
  <si>
    <t xml:space="preserve">Zahrada - místo her, odpočinku i poznání </t>
  </si>
  <si>
    <t>ZREALIZOVÁNO</t>
  </si>
  <si>
    <t>Strategický rámec MAP - seznam investičních priorit MŠ (2021 - 2027)</t>
  </si>
  <si>
    <t>Číslo řádku</t>
  </si>
  <si>
    <t xml:space="preserve">Identifikace školy 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</si>
  <si>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</si>
  <si>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</si>
  <si>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</si>
  <si>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</si>
  <si>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</si>
  <si>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</si>
  <si>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</si>
  <si>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</si>
  <si>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</si>
  <si>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</si>
  <si>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</si>
  <si>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</si>
  <si>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</si>
  <si>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</si>
  <si>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</si>
  <si>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</si>
  <si>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</si>
  <si>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</si>
  <si>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</si>
  <si>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</si>
  <si>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</si>
  <si>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MŠ, Kroměříž, Gorkého 2566, p.o.</t>
  </si>
  <si>
    <t>Město Kroměříž</t>
  </si>
  <si>
    <t>Zahrada - místo her, odpočinku i poznání na pracovišti Gorkého 2566.</t>
  </si>
  <si>
    <t>Zlínský</t>
  </si>
  <si>
    <t>Kroměříž</t>
  </si>
  <si>
    <t>Modernizace zahrady, pracoviště Gorkého 2566. Vytvoření herních, vzdělávacích a pohybových koutů.</t>
  </si>
  <si>
    <t>Zahrada - místo her, odpočinku i poznání na pracovišti Trávník 41.</t>
  </si>
  <si>
    <t>Modernizace zahrady, pracoviště Trávník 41. Vytvoření herních, vzdělávacích a pohybových koutů.</t>
  </si>
  <si>
    <t>Mateřská škola, Kroměříž, Kollárova 3945, příspěvková organizace</t>
  </si>
  <si>
    <t>Rekonstrukce prostor pro vybudování nové třídy - MŠ Těšnovice</t>
  </si>
  <si>
    <t>Zlínský kraj</t>
  </si>
  <si>
    <t>ORP KM</t>
  </si>
  <si>
    <t>Zbudování třídy a sociálního zařízení v prostorách odloučeného pracoviště Těšnovice. Možné navýšení kapacity pro přijímání mladších dětí tří let.</t>
  </si>
  <si>
    <t>x</t>
  </si>
  <si>
    <t>ne</t>
  </si>
  <si>
    <t>Revitalizace zahrady</t>
  </si>
  <si>
    <t>Zhotovení tunelu do kopce na sánkování, doplnění o interaktivní a polytechnické prvky, zbudování brouzdaliště či mlžiště, samostatně stojící pítka (pitný režim)</t>
  </si>
  <si>
    <t>Přístavba venkovní učebny</t>
  </si>
  <si>
    <t>slouží k venkovnímu vzdělávání, umožnění pobytu venku při nepřízni počasí, venkovní divadelní představení, využití při akcích s rodiči a dětmi, apod.</t>
  </si>
  <si>
    <t>Mateřská škola, Kroměříž, Mánesova 3880, příspěvková organizace</t>
  </si>
  <si>
    <t>Město Kroměříž Velké náměstí 115,767 01 Kroměříž</t>
  </si>
  <si>
    <t>Přístavba venkovního sanitárního zařízení pro MŠ Mánesova 3766.</t>
  </si>
  <si>
    <t>Zlín</t>
  </si>
  <si>
    <t xml:space="preserve">Vybudování venkovního wc
pro MŠ Mánesova 3766. Mateřská škola má rozsáhlou zahradu s venkovní učebnou a děti nemají k dispozici zahradní wc. </t>
  </si>
  <si>
    <t>Přestavba spojovací chodby v MŠ Mánesova 3766.</t>
  </si>
  <si>
    <t xml:space="preserve">Vybudování sborovny nad spojovací chodbou mezi pavilony MŠ Mánesova 3766. Mateřská škola má dvě odloučená pracoviště a nemá k dispozici sborovnu, ve které by mohly probíhat porady asetkání  pedagogických pracovníků školy. </t>
  </si>
  <si>
    <t>Navýšení kapacity MŠ Štěchovice 1376.</t>
  </si>
  <si>
    <t>Vybudování třídy v MŠ Štěchovice.Mateřská škola disponuje prostory, které by se daly přebudovat na další třídu a navyšit tak kapacitu v oblasti, kde žije mnoho mladých rodin.</t>
  </si>
  <si>
    <t>Mateřská škola, Kroměříž, Osvoboditelů 60, příspěvková organizace</t>
  </si>
  <si>
    <t>Zahradníček</t>
  </si>
  <si>
    <t>od sazeničky k polévce - vybudování vyvýšených záhonků pro pěstování bylin a zeleniny, dětské zahradní nářadí</t>
  </si>
  <si>
    <t xml:space="preserve">obnovit zahradu a zahradní prvky - kde mohou děti  všestranně rozvíjet své dovednosti a znalosti, experimentovat a poznávat přírodu - chodníčky, smyslové chodníčky, domečky, přírodní iglů, hmyzoviště, pískoviště, vodní kaskády, tunely, altán - venkovní učebna, vekovní pexeso, </t>
  </si>
  <si>
    <t>MŠ Páleníčkova, Kroměříž</t>
  </si>
  <si>
    <t>Environmentální učebna</t>
  </si>
  <si>
    <t>Výstavba venkovní učebny pro děti</t>
  </si>
  <si>
    <t xml:space="preserve"> Základní návrh, předběžný výběr dodavatele</t>
  </si>
  <si>
    <t>NE</t>
  </si>
  <si>
    <t>Mateřská škola, Kroměříž, Spáčilova 3239, příspěvková organizace</t>
  </si>
  <si>
    <t>Rekonstrukce a revitalizace školní. zahrady</t>
  </si>
  <si>
    <t xml:space="preserve">• Nutnosti přiblížit dětem přírodní zákonitosti, podporovat je při aktivitách venku a vzbuzovat v nich zájem o zkoumání a objevování přírody.
• Revitalizace starých stromů, výsadba nových stromů, proutěné stavbičky – přírodní herní prvky, venkovní učebna pro experimentování s vodou, zastínění, mlžiče, pítka apod.
• Učíme se venku – vytvořit prostor pro maximální možnost využití vnějšího prostředí mateřské školy.
</t>
  </si>
  <si>
    <t>Mateřská škola, Kroměříž, Štítného 3712, příspěvková organizace</t>
  </si>
  <si>
    <t>město Kroměříž</t>
  </si>
  <si>
    <t>Modernizace školní zahrady</t>
  </si>
  <si>
    <t>Revitalizace zeleně i stávajícího vybavení školní zahrady, vybudování truhlík. záhonů, sport. Vybavení</t>
  </si>
  <si>
    <t>Mateřská škola, Kroměříž, Žižkova 4019, příspěvková organizace</t>
  </si>
  <si>
    <t>Přístavba logopedické místnosti</t>
  </si>
  <si>
    <t>Vzhledem k stále narůstajícímu počtu dětí s logopedickými vadami je potřeba zajistit prostory pro práci logopedických asistentek s těmito dětmi.Učitelky pro tuto práci s dětmi potřebují klid, tiché prostředí, pomůcky na práci. Prostor by byl současně využit pro individuální práci s dětmi se SVP, pracovní porady. V MŠ není takové místnosti.</t>
  </si>
  <si>
    <t>Venkovní učebna</t>
  </si>
  <si>
    <t>Snažíme se vést děti k péči a ochraně životního prostředí. Venkovní učebna by byla zaměřena na polytechnickou výchovu ,ekologii a živou přírodu. Vzhledem k umístění mateřské škole na sídlišti bychom chtěli zřízením této učebny učit děti chápat význam životního prostředí na člověka, pečovat o něj a chránit. Ráz školní zahrady se vzrostlými stromy je tomu přizpůsoben.</t>
  </si>
  <si>
    <t xml:space="preserve">Mateřská škola, Kroměříž, Žižkova 4019, příspěvková organizace (Postoupky 78) </t>
  </si>
  <si>
    <t>Hřiště pro radost</t>
  </si>
  <si>
    <t>Postoupky</t>
  </si>
  <si>
    <t>Prvky pro hru dětí jsou zastaralé, postupně dochází k jejich vyřazování. Je potřeba obnovit stávající a zakoupit prvky, které by splňovaly současné platné bezpečnostní normy.</t>
  </si>
  <si>
    <t>Soukromá mateřská škola  KAŠPÁREK s.r.o.</t>
  </si>
  <si>
    <t>Tomáš Studenec</t>
  </si>
  <si>
    <t>školní zahrada v přírodním stylu</t>
  </si>
  <si>
    <t>Úprava zahrady mateřské školy je navrhována v duchu přírodní zahrady. Ve výkresu jsou navrženy nové přírodní prvky: domeček z vrbového proutí, zvonkohra, ohniště a přírodní lavičky, hmatový chodník, pokusná zahrádka pro děti s vyvýšenými záhony a kompostérem, počítá se s úpravou terénu, revitalizací stávající travnaté plochy a výsadbou nových dřevin a rostlin. Další sadové úpravy se týkají přesazení nebo odstranění některých současných prvků.</t>
  </si>
  <si>
    <t>zpracovaná PD, vybraný dodavatel</t>
  </si>
  <si>
    <t>rekonstrukce části objektu MŠ</t>
  </si>
  <si>
    <t>Rekonstrukce části objektu se týká přístavby objektu, která vzhledem k nízkému stropu nevyhovuje z hygienických důvodů. Rekonstrukce vyžaduje zvýšení obvodovvého zdiva, novou střechu, osazení novými dveřmi a nezbytné zateplení. Vnitřní úpravy se týkají rozvodů elektřiny, topení a topných těles a rekonstrukce umyvárny a WC pro děti.</t>
  </si>
  <si>
    <t>nepřipraveno</t>
  </si>
  <si>
    <t>Aktiv panel pro moderní výuku</t>
  </si>
  <si>
    <t>Interaktivní dotyková obrazovka ActivPanel s funkcemi chytrého dotyku komptatibilními s Windows® Ink a integrovaným OPS Android PC. Systém automaticky rozpozná režim psaní, prstu (režim manipulace s objekty) i dlaně (mazání). Ozvučení s ovládáním hlasitosti je přímo integrované do těla panelu. Součástí je aplikace Instant Whiteboarding společnosti Promethean pro okamžité psaní na tabuli, která umožňuje spolupracovat bez nutnosti připojovat se nejprve k počítači.</t>
  </si>
  <si>
    <t>MŠ Záříčí</t>
  </si>
  <si>
    <t>Obec Záříčí</t>
  </si>
  <si>
    <t>Rekonstrukce MŠ</t>
  </si>
  <si>
    <t>Záříčí</t>
  </si>
  <si>
    <t>Stavební úpravy budovy MŠ včetně bezbariérového přístupu - přístavba výtahu. Předmětem díla dále bude celková rekonstrukce 2.NP, provedení zateplení obvodových stěn a podlah, výměna výplní otvorů, výměna otopné soustavy včetně zdrojů tepla a rekonstrukce rozvodů elektroinstalace. Součástí díla bude rovněž pasportizace stavby, zpracování energetického štítku budovy (PENB).</t>
  </si>
  <si>
    <t>PD před dokončením</t>
  </si>
  <si>
    <t>Zatím není vydáno</t>
  </si>
  <si>
    <t>Mateřská škola Dřínov, okres Kroměříž, příspěvková organizace</t>
  </si>
  <si>
    <t>Obec Dřínov</t>
  </si>
  <si>
    <t>Keramická dílna</t>
  </si>
  <si>
    <t>zlínský</t>
  </si>
  <si>
    <t>Dřínov</t>
  </si>
  <si>
    <t>Zřízení keramické dílny</t>
  </si>
  <si>
    <t>Interaktivní tabule</t>
  </si>
  <si>
    <t>Zefektivnění výuky</t>
  </si>
  <si>
    <t>Otopná úspora – regulační ventily</t>
  </si>
  <si>
    <t>Úspora energií</t>
  </si>
  <si>
    <t>Nákup nábytku-jídelna</t>
  </si>
  <si>
    <t>Nevyhovující stav</t>
  </si>
  <si>
    <t>MŠ Lutopecny</t>
  </si>
  <si>
    <t>Obec Lutopecny</t>
  </si>
  <si>
    <t>Rekonstrukce sociálního zázemí MŠ Lutopecny</t>
  </si>
  <si>
    <t>Lutopecny</t>
  </si>
  <si>
    <t xml:space="preserve">Rekonstrukce sociálního zázemí </t>
  </si>
  <si>
    <t>nic</t>
  </si>
  <si>
    <t>Rekonstrukce ložnice MŠ Lutopecny</t>
  </si>
  <si>
    <t>Demontáž obložení, zapravení zdí, výmalba a renovace podlahy</t>
  </si>
  <si>
    <t>Rozšíření prostor MŠ Lutopecny</t>
  </si>
  <si>
    <t>Rozšíření MŠ o prostory spisovny a knihovny, bourací práce, pokládka podlahy, výmalba</t>
  </si>
  <si>
    <t>Vybavení školní zahrady MŠ Lutopecny</t>
  </si>
  <si>
    <t>Vybudování venkovní učebny (přístřeší pro cca 24 dětí), výměna herních prvků</t>
  </si>
  <si>
    <t>rozpracováno</t>
  </si>
  <si>
    <t>Terénní úpravy školní zahrady MŠ Lutopecny</t>
  </si>
  <si>
    <t>Rekonstrukce zídky školní zahrady, úprava terénu a přístupového chodníku ke školní zahradě</t>
  </si>
  <si>
    <t>Budova MŠ Lutopecny</t>
  </si>
  <si>
    <t>Modernizace budovy</t>
  </si>
  <si>
    <t>MŠ Pornice</t>
  </si>
  <si>
    <t>Obec Pačlavice</t>
  </si>
  <si>
    <t>Vybudování nové školní zahrady</t>
  </si>
  <si>
    <t>Pačlavice - Pornice</t>
  </si>
  <si>
    <t>Vysazení zeleně, modernizace pískoviště, herní prvky atd.</t>
  </si>
  <si>
    <t>X</t>
  </si>
  <si>
    <t>Rekonstrukce podlah MŠ Pornice</t>
  </si>
  <si>
    <t>Rekonstrukce podlahových krytin - schodiště, chodba, šatna, kuchyň</t>
  </si>
  <si>
    <t>Nákup barevné laserové tiskárny</t>
  </si>
  <si>
    <t>Nová barevná laserová tiskárna</t>
  </si>
  <si>
    <t>Vybavení tříd interaktivními tabulemi</t>
  </si>
  <si>
    <t>Interaktivní tabule a programy do 2 tříd</t>
  </si>
  <si>
    <t>Modernizace videotelefonu MŠ</t>
  </si>
  <si>
    <t>Modernizace videotelefonu k zajištění bezpečnosti objektu</t>
  </si>
  <si>
    <t>Rekonstrukce střechy MŠ Pornice</t>
  </si>
  <si>
    <t>Kompletní rekonstrukce zastřešení budovy včetně okapů</t>
  </si>
  <si>
    <t>Rekonstrukce opláštění budovy MŠ Pornice</t>
  </si>
  <si>
    <t>Rekonstrukce fasády, výměna parapetů</t>
  </si>
  <si>
    <t>Rekonsturkce zahradního domku MŠ Pornice</t>
  </si>
  <si>
    <t>Kompletní rekonstrukce zahradního domku</t>
  </si>
  <si>
    <t>Výměna plynového kotle</t>
  </si>
  <si>
    <t xml:space="preserve">Výměna plynového kotle </t>
  </si>
  <si>
    <t>Přístavba školní kuchyně MŠ Pornice</t>
  </si>
  <si>
    <t>Přístavba školní kuchyně s potřebným zázemím (sklady, přípravna)</t>
  </si>
  <si>
    <t>2025-2026</t>
  </si>
  <si>
    <t>Modernizace vybavení školy MŠ Pornice</t>
  </si>
  <si>
    <t>Vybavení kabinetu, zázemí pro zaměstnance, kuchyně</t>
  </si>
  <si>
    <t>Vybavení IT technikou</t>
  </si>
  <si>
    <t>Zakoupení notebooků a tabletů pro děti a zaměstnance</t>
  </si>
  <si>
    <t>Přístavba tělocvičny pro MŠ Pornice</t>
  </si>
  <si>
    <t>Přístavba pro pohybové aktivity, kulturní akce, besídky, divadla atd.</t>
  </si>
  <si>
    <t>Základní škola a Mateřská škola Počenice - Tetětice</t>
  </si>
  <si>
    <t>Obec Počenice - Tetětice</t>
  </si>
  <si>
    <t>Hravý pohyb</t>
  </si>
  <si>
    <t>Tetětice</t>
  </si>
  <si>
    <t>Vybavení venkovních prostor MŠ pro aktivní pohyb dětí - sportovní sestavy, naučná stezka</t>
  </si>
  <si>
    <t>Hrajeme si venku</t>
  </si>
  <si>
    <t>Interaktivní vybavení MŠ</t>
  </si>
  <si>
    <t>Základní škola a Mateřská škola Střílky</t>
  </si>
  <si>
    <t>Střílky</t>
  </si>
  <si>
    <t>Celková rekonstrukce MŠ (elektroinstalace, odpady, schodiště, vstup)</t>
  </si>
  <si>
    <t>Mateřská škola Břest, příspěvková organizace</t>
  </si>
  <si>
    <t>Obec Břest</t>
  </si>
  <si>
    <t xml:space="preserve">  Přístavba MŠ</t>
  </si>
  <si>
    <t>Břest</t>
  </si>
  <si>
    <t>Přístavba MŠ pro navýšení kapacity</t>
  </si>
  <si>
    <t>VII.2022</t>
  </si>
  <si>
    <t>VIII.2024</t>
  </si>
  <si>
    <t xml:space="preserve">            X</t>
  </si>
  <si>
    <t>PD zpracovaná</t>
  </si>
  <si>
    <t xml:space="preserve">Fasáda,izolace-podřezání </t>
  </si>
  <si>
    <t>Zamezení vlhkosti, nová fasáda</t>
  </si>
  <si>
    <t>VII.2023</t>
  </si>
  <si>
    <t>Vybavení nových prostor</t>
  </si>
  <si>
    <t>Nové šatny, WC, třídy, kabinet, ložnice</t>
  </si>
  <si>
    <t>XIII.2023</t>
  </si>
  <si>
    <t xml:space="preserve">            X    </t>
  </si>
  <si>
    <t xml:space="preserve">             X</t>
  </si>
  <si>
    <t>Bezpečně do školky, bezpečně domů</t>
  </si>
  <si>
    <t>Rekonstrukce dopravního hřiště</t>
  </si>
  <si>
    <t>Učíme se v přírodě</t>
  </si>
  <si>
    <t>Nové herní prvky k zajištění rozvoje tělesné zdatnosti dětí, k polytechnické a environmentální výuce</t>
  </si>
  <si>
    <t>MATEŘSKÁ ŠKOLA, ul. Eduarda Světlíka, Hulín, příspěvková organizace</t>
  </si>
  <si>
    <t>Město Hulín</t>
  </si>
  <si>
    <t>Zahradní učebna</t>
  </si>
  <si>
    <t>Hulín</t>
  </si>
  <si>
    <t>Vytvoření a vybavení místa na školní zahradě, které bude místem pro přírodovědné, polytechnické vzdělávání, experimentování a pokusy.</t>
  </si>
  <si>
    <t>I.2023</t>
  </si>
  <si>
    <t>Dětský mobiliář- zahrady MŠ</t>
  </si>
  <si>
    <t>Modernizace a obměna herních prvků na zahradách MŠ (nákup, instalace, dopadové plochy)</t>
  </si>
  <si>
    <t>III.22</t>
  </si>
  <si>
    <t>XII.24</t>
  </si>
  <si>
    <t>Rekonstrukce plotu školní zahrady</t>
  </si>
  <si>
    <t>Rekonstrukce plotu kolem školní zahrady</t>
  </si>
  <si>
    <t>III.23</t>
  </si>
  <si>
    <t>Elektronické zabezpečení budov MŠ</t>
  </si>
  <si>
    <t>I.22</t>
  </si>
  <si>
    <t>ANO</t>
  </si>
  <si>
    <t>Rekonstrukce a modernizace školní kuchyně</t>
  </si>
  <si>
    <t>Položení dlažby a obkladů stěn, rekonstrukce elektro rozvodů,vodovodního systému a kanalizace, modernizace přístrojů a vybavení</t>
  </si>
  <si>
    <t>VII.23</t>
  </si>
  <si>
    <t>VIII.23</t>
  </si>
  <si>
    <t>Rekonstrukce a modernizace školních tříd</t>
  </si>
  <si>
    <t>Rekonstrukce a modernizace školního nábytku ve třídách a v šatnách, pořízení moderních učebních pomůcek</t>
  </si>
  <si>
    <t>XII.25</t>
  </si>
  <si>
    <t>Rozšíření kapacity MŠ</t>
  </si>
  <si>
    <t>Rozšíření kapacity MŠ adaptací starší budovy</t>
  </si>
  <si>
    <t>VIII.27</t>
  </si>
  <si>
    <t>Mateřská škola Karolín, okres Kroměříž</t>
  </si>
  <si>
    <t>Obec Karolín</t>
  </si>
  <si>
    <t>Rekonstrukce interiéru mateřské školy</t>
  </si>
  <si>
    <t>Karolín</t>
  </si>
  <si>
    <t>Celková rekonstrukce a modernizace interiéru mateřské školy Karolín včetně modernizace sociálních zázemí, vytápění, změna dispozic</t>
  </si>
  <si>
    <t>VI.2022</t>
  </si>
  <si>
    <t>VI.2023</t>
  </si>
  <si>
    <t>Připraven rozpočet a PD včetně stavebního povolení</t>
  </si>
  <si>
    <t>Ano</t>
  </si>
  <si>
    <t>Rozvoj zahrady MŠ Karolín</t>
  </si>
  <si>
    <t>Pořízení a výstavba nového dřevěného domku na školní zahradu pro děti. Vybudování nových vodních prvků na zahradu, doplnění o herní prvky pro děti</t>
  </si>
  <si>
    <t>VII.2024</t>
  </si>
  <si>
    <t>Průzkum trhu</t>
  </si>
  <si>
    <t>Není nutné</t>
  </si>
  <si>
    <t>Zastínění terasy MŠ Karolín</t>
  </si>
  <si>
    <t>Pořízení výsuvné markýzy pro zastínění venkovní terasy, která se využívá pro svačiny, hraní či výuku dětí</t>
  </si>
  <si>
    <t>IV.2022</t>
  </si>
  <si>
    <t>V.2022</t>
  </si>
  <si>
    <t xml:space="preserve">Pořízení hudebních nástrojů </t>
  </si>
  <si>
    <t>Pořízení nových hudebních nástrojů jako pomůcek k výuce dětí v MŠ Karolín. A to zejména klavír a drobné hudební nástroje, jako je flétna, kytara, ozvučení, a podobné</t>
  </si>
  <si>
    <t>Mateřská škola Kvasice, okres Kroměříž, příspěvková organizace</t>
  </si>
  <si>
    <t>Obec Kvasice</t>
  </si>
  <si>
    <t>Rekonstrukce elektroinstalace mateřské školy</t>
  </si>
  <si>
    <t>Kvasice</t>
  </si>
  <si>
    <t>Celková rekonstrukce zastaralé elektroinstalace.</t>
  </si>
  <si>
    <t>zpracovávaná</t>
  </si>
  <si>
    <t>Modernizace přípravek kuchyní</t>
  </si>
  <si>
    <t>Obnova a modernizace přípravek kuchyní u jednotlivých tříd a realizace vzduchotechniky</t>
  </si>
  <si>
    <t>2021-2027</t>
  </si>
  <si>
    <t>plánovaná</t>
  </si>
  <si>
    <t>Rekonstrukce potrubí</t>
  </si>
  <si>
    <t>Rekonstrukce vodovodního potrubí pod budovou mateřské školy</t>
  </si>
  <si>
    <t>Rekontrukce kotelny</t>
  </si>
  <si>
    <t>Ovlhčení a izolace kotelny, výměna potrubí a modernizace kotle</t>
  </si>
  <si>
    <t>Obnova školní zahrady</t>
  </si>
  <si>
    <t>Obnova a modernizace herních prvků na malé školní zahradě</t>
  </si>
  <si>
    <t>Modernizace zábradlí</t>
  </si>
  <si>
    <t>Modernizace zábradlí na schodištích do patra ke třídám Pastelek a Motýlků</t>
  </si>
  <si>
    <t>Venkovní žaluzie</t>
  </si>
  <si>
    <t>Instalace venkovních žaluzií na budovu MŠ</t>
  </si>
  <si>
    <t>Rekonstrukce zázemí pro učitelky</t>
  </si>
  <si>
    <t>Modernizace a rekonstrukce zázemí šaten pedagogického personálu</t>
  </si>
  <si>
    <t>Modernizace pracovního prostředí třídy Pastelky</t>
  </si>
  <si>
    <t>Modernizace pracovních a jídelních stolů dětí ve třídě Pastelek</t>
  </si>
  <si>
    <t>Informační a digitální technologie ve škole</t>
  </si>
  <si>
    <t>Pořízení interaktivních tabulí a tabletů do jednotlivých tříd</t>
  </si>
  <si>
    <t>Mateřská škola, Kyselovice, okres Kroměříž</t>
  </si>
  <si>
    <t>Obec Kyselovice</t>
  </si>
  <si>
    <t>Třída MŠ</t>
  </si>
  <si>
    <t>Kyselovice</t>
  </si>
  <si>
    <t>rozšíření kapacity MŠ z 24 dětí na 40 dětí</t>
  </si>
  <si>
    <t>dokončuje se PD</t>
  </si>
  <si>
    <t>Mořský svět</t>
  </si>
  <si>
    <t>Herní hřiště s mlhovištěm</t>
  </si>
  <si>
    <t>zpracován návrh projektu</t>
  </si>
  <si>
    <t>Zastřešený altán</t>
  </si>
  <si>
    <t>Přírodní učebna na zahradě školy</t>
  </si>
  <si>
    <t>Mateřská škola Skaštice, okres Kroměříž</t>
  </si>
  <si>
    <t>Obec Skaštice</t>
  </si>
  <si>
    <t xml:space="preserve">Venkovní zahradní učebna
</t>
  </si>
  <si>
    <t>Skaštice</t>
  </si>
  <si>
    <t>Demolice stávajícího nepoužívaného objektu bývalé budovy kotelny a vybudování nové zahradní venkovní učebny v areálu nádvoří a zahrady MŠ Skaštice. Výstavba zděného plotu.</t>
  </si>
  <si>
    <t>III.2023</t>
  </si>
  <si>
    <t>XII.2023</t>
  </si>
  <si>
    <t>Modernizace vybavení
třídy</t>
  </si>
  <si>
    <t>Modernizace, vybavení učebny MŠ Skaštice – pomůcky</t>
  </si>
  <si>
    <t>XII.2022</t>
  </si>
  <si>
    <t>Mateřská škola Chropyně, okres Kroměříž, příspěvková organizace</t>
  </si>
  <si>
    <t>Město Chropyně</t>
  </si>
  <si>
    <t>Modernizace elektroinstalace v budově MŠ</t>
  </si>
  <si>
    <t>Chropyně</t>
  </si>
  <si>
    <t>Modernizace elektroinstalace na budově č. 1 MŠ Chropyně</t>
  </si>
  <si>
    <t>2 000 000</t>
  </si>
  <si>
    <t>1 700 000</t>
  </si>
  <si>
    <t>Zpracovaná PD</t>
  </si>
  <si>
    <t>Ne</t>
  </si>
  <si>
    <t>Sociální zařízení</t>
  </si>
  <si>
    <t>Rekonstrukce sociálního zařízení MŠ Chropyně, včetně odpadů – budova č. 1</t>
  </si>
  <si>
    <t>XII.2024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</si>
</sst>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15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5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22222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1" fillId="0" borderId="0" applyBorder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0" fillId="0" borderId="33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3" fontId="10" fillId="0" borderId="34" xfId="0" applyNumberFormat="1" applyFont="1" applyBorder="1" applyAlignment="1">
      <alignment horizontal="right" vertical="center" wrapText="1"/>
    </xf>
    <xf numFmtId="0" fontId="10" fillId="0" borderId="34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vertical="top" wrapText="1"/>
      <protection locked="0"/>
    </xf>
    <xf numFmtId="0" fontId="13" fillId="0" borderId="12" xfId="0" applyFont="1" applyBorder="1" applyAlignment="1" applyProtection="1">
      <alignment wrapText="1"/>
      <protection locked="0"/>
    </xf>
    <xf numFmtId="0" fontId="13" fillId="0" borderId="0" xfId="0" applyFont="1" applyProtection="1"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vertical="top" wrapText="1"/>
      <protection locked="0"/>
    </xf>
    <xf numFmtId="0" fontId="13" fillId="0" borderId="17" xfId="0" applyFont="1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1" fontId="14" fillId="0" borderId="2" xfId="0" applyNumberFormat="1" applyFont="1" applyBorder="1" applyAlignment="1">
      <alignment wrapText="1"/>
    </xf>
    <xf numFmtId="0" fontId="13" fillId="0" borderId="3" xfId="0" applyFont="1" applyBorder="1" applyAlignment="1" applyProtection="1">
      <alignment wrapText="1"/>
      <protection locked="0"/>
    </xf>
    <xf numFmtId="3" fontId="13" fillId="0" borderId="1" xfId="0" applyNumberFormat="1" applyFont="1" applyBorder="1" applyAlignment="1" applyProtection="1">
      <alignment wrapText="1"/>
      <protection locked="0"/>
    </xf>
    <xf numFmtId="3" fontId="13" fillId="0" borderId="3" xfId="0" applyNumberFormat="1" applyFont="1" applyBorder="1" applyAlignment="1" applyProtection="1">
      <alignment wrapText="1"/>
      <protection locked="0"/>
    </xf>
    <xf numFmtId="17" fontId="13" fillId="0" borderId="1" xfId="0" applyNumberFormat="1" applyFont="1" applyBorder="1" applyAlignment="1" applyProtection="1">
      <alignment wrapText="1"/>
      <protection locked="0"/>
    </xf>
    <xf numFmtId="17" fontId="13" fillId="0" borderId="3" xfId="0" applyNumberFormat="1" applyFont="1" applyBorder="1" applyAlignment="1" applyProtection="1">
      <alignment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1" fontId="14" fillId="0" borderId="2" xfId="0" applyNumberFormat="1" applyFont="1" applyBorder="1" applyAlignment="1" applyProtection="1">
      <alignment wrapText="1"/>
      <protection locked="0"/>
    </xf>
    <xf numFmtId="0" fontId="9" fillId="3" borderId="10" xfId="0" applyFont="1" applyFill="1" applyBorder="1" applyAlignment="1">
      <alignment horizontal="center" wrapText="1"/>
    </xf>
    <xf numFmtId="0" fontId="9" fillId="3" borderId="32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"/>
  <sheetViews>
    <sheetView topLeftCell="F1" workbookViewId="0">
      <selection activeCell="O7" sqref="O7"/>
    </sheetView>
  </sheetViews>
  <sheetFormatPr defaultRowHeight="15"/>
  <cols>
    <col min="1" max="1" width="33.28515625" customWidth="1"/>
    <col min="5" max="5" width="31.5703125" customWidth="1"/>
    <col min="6" max="7" width="14.5703125" customWidth="1"/>
    <col min="8" max="8" width="9.7109375" customWidth="1"/>
    <col min="9" max="10" width="7.85546875" customWidth="1"/>
    <col min="15" max="15" width="17" customWidth="1"/>
  </cols>
  <sheetData>
    <row r="1" spans="1:20" ht="19.5" thickBo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20" ht="15" customHeight="1">
      <c r="A2" s="41" t="s">
        <v>1</v>
      </c>
      <c r="B2" s="42"/>
      <c r="C2" s="42"/>
      <c r="D2" s="43"/>
      <c r="E2" s="58" t="s">
        <v>2</v>
      </c>
      <c r="F2" s="61" t="s">
        <v>3</v>
      </c>
      <c r="G2" s="61" t="s">
        <v>4</v>
      </c>
      <c r="H2" s="61" t="s">
        <v>5</v>
      </c>
      <c r="I2" s="51" t="s">
        <v>6</v>
      </c>
      <c r="J2" s="51"/>
      <c r="K2" s="51"/>
      <c r="L2" s="51"/>
      <c r="M2" s="51"/>
      <c r="N2" s="52"/>
      <c r="O2" s="38" t="s">
        <v>7</v>
      </c>
    </row>
    <row r="3" spans="1:20">
      <c r="A3" s="45" t="s">
        <v>8</v>
      </c>
      <c r="B3" s="47" t="s">
        <v>9</v>
      </c>
      <c r="C3" s="47" t="s">
        <v>10</v>
      </c>
      <c r="D3" s="49" t="s">
        <v>11</v>
      </c>
      <c r="E3" s="59"/>
      <c r="F3" s="62"/>
      <c r="G3" s="62"/>
      <c r="H3" s="62"/>
      <c r="I3" s="53" t="s">
        <v>12</v>
      </c>
      <c r="J3" s="53"/>
      <c r="K3" s="53"/>
      <c r="L3" s="53"/>
      <c r="M3" s="54" t="s">
        <v>13</v>
      </c>
      <c r="N3" s="56" t="s">
        <v>14</v>
      </c>
      <c r="O3" s="39"/>
    </row>
    <row r="4" spans="1:20" ht="60" customHeight="1" thickBot="1">
      <c r="A4" s="46"/>
      <c r="B4" s="48"/>
      <c r="C4" s="48"/>
      <c r="D4" s="50"/>
      <c r="E4" s="60"/>
      <c r="F4" s="63"/>
      <c r="G4" s="63"/>
      <c r="H4" s="63"/>
      <c r="I4" s="13" t="s">
        <v>15</v>
      </c>
      <c r="J4" s="13" t="s">
        <v>16</v>
      </c>
      <c r="K4" s="13" t="s">
        <v>17</v>
      </c>
      <c r="L4" s="13" t="s">
        <v>18</v>
      </c>
      <c r="M4" s="55"/>
      <c r="N4" s="57"/>
      <c r="O4" s="40"/>
    </row>
    <row r="5" spans="1:20" ht="23.25" thickBot="1">
      <c r="A5" s="14" t="s">
        <v>19</v>
      </c>
      <c r="B5" s="15">
        <v>70995532</v>
      </c>
      <c r="C5" s="15">
        <v>600117651</v>
      </c>
      <c r="D5" s="15">
        <v>107609142</v>
      </c>
      <c r="E5" s="15" t="s">
        <v>20</v>
      </c>
      <c r="F5" s="16">
        <v>200000</v>
      </c>
      <c r="G5" s="15" t="s">
        <v>21</v>
      </c>
      <c r="H5" s="15" t="s">
        <v>22</v>
      </c>
      <c r="I5" s="17"/>
      <c r="J5" s="17" t="s">
        <v>23</v>
      </c>
      <c r="K5" s="17" t="s">
        <v>23</v>
      </c>
      <c r="L5" s="17"/>
      <c r="M5" s="17"/>
      <c r="N5" s="17"/>
      <c r="O5" t="s">
        <v>24</v>
      </c>
    </row>
    <row r="6" spans="1:20" ht="23.25" thickBot="1">
      <c r="A6" s="14" t="s">
        <v>19</v>
      </c>
      <c r="B6" s="15">
        <v>70995532</v>
      </c>
      <c r="C6" s="15">
        <v>600117651</v>
      </c>
      <c r="D6" s="15">
        <v>107609142</v>
      </c>
      <c r="E6" s="15" t="s">
        <v>25</v>
      </c>
      <c r="F6" s="16">
        <v>500000</v>
      </c>
      <c r="G6" s="15" t="s">
        <v>26</v>
      </c>
      <c r="H6" s="15" t="s">
        <v>27</v>
      </c>
      <c r="I6" s="17"/>
      <c r="J6" s="17"/>
      <c r="K6" s="17"/>
      <c r="L6" s="17"/>
      <c r="M6" s="17" t="s">
        <v>23</v>
      </c>
      <c r="N6" s="17"/>
      <c r="O6" t="s">
        <v>28</v>
      </c>
    </row>
    <row r="7" spans="1:20" ht="23.25" thickBot="1">
      <c r="A7" s="18" t="s">
        <v>19</v>
      </c>
      <c r="B7" s="19">
        <v>70995532</v>
      </c>
      <c r="C7" s="19">
        <v>600117651</v>
      </c>
      <c r="D7" s="19">
        <v>107609142</v>
      </c>
      <c r="E7" s="19" t="s">
        <v>29</v>
      </c>
      <c r="F7" s="20">
        <v>500000</v>
      </c>
      <c r="G7" s="19" t="s">
        <v>26</v>
      </c>
      <c r="H7" s="19" t="s">
        <v>22</v>
      </c>
      <c r="I7" s="21"/>
      <c r="J7" s="21" t="s">
        <v>23</v>
      </c>
      <c r="K7" s="21" t="s">
        <v>23</v>
      </c>
      <c r="L7" s="21"/>
      <c r="M7" s="21"/>
      <c r="N7" s="21"/>
      <c r="O7" t="s">
        <v>24</v>
      </c>
      <c r="T7" t="s">
        <v>30</v>
      </c>
    </row>
    <row r="8" spans="1:20">
      <c r="T8" t="s">
        <v>28</v>
      </c>
    </row>
    <row r="9" spans="1:20">
      <c r="T9" t="s">
        <v>24</v>
      </c>
    </row>
  </sheetData>
  <mergeCells count="15">
    <mergeCell ref="O2:O4"/>
    <mergeCell ref="A2:D2"/>
    <mergeCell ref="A1:N1"/>
    <mergeCell ref="A3:A4"/>
    <mergeCell ref="B3:B4"/>
    <mergeCell ref="C3:C4"/>
    <mergeCell ref="D3:D4"/>
    <mergeCell ref="I2:N2"/>
    <mergeCell ref="I3:L3"/>
    <mergeCell ref="M3:M4"/>
    <mergeCell ref="N3:N4"/>
    <mergeCell ref="E2:E4"/>
    <mergeCell ref="F2:F4"/>
    <mergeCell ref="G2:G4"/>
    <mergeCell ref="H2:H4"/>
  </mergeCells>
  <dataValidations count="1">
    <dataValidation type="list" allowBlank="1" showInputMessage="1" showErrorMessage="1" sqref="O5:O33" xr:uid="{00000000-0002-0000-0000-000000000000}">
      <formula1>$T$7:$T$9</formula1>
    </dataValidation>
  </dataValidations>
  <pageMargins left="0.7" right="0.7" top="0.78740157499999996" bottom="0.78740157499999996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4"/>
  <sheetViews>
    <sheetView tabSelected="1" topLeftCell="A76" zoomScaleNormal="100" workbookViewId="0">
      <selection activeCell="B87" sqref="B87"/>
    </sheetView>
  </sheetViews>
  <sheetFormatPr defaultColWidth="9.28515625" defaultRowHeight="15"/>
  <cols>
    <col min="1" max="1" width="7.28515625" style="1" customWidth="1"/>
    <col min="2" max="2" width="9.28515625" style="1" customWidth="1"/>
    <col min="3" max="4" width="9.28515625" style="1"/>
    <col min="5" max="5" width="12.5703125" style="1" bestFit="1" customWidth="1"/>
    <col min="6" max="6" width="10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24" customWidth="1"/>
    <col min="12" max="13" width="13.140625" style="2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>
      <c r="A1" s="68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1:19" ht="27.2" customHeight="1">
      <c r="A2" s="71" t="s">
        <v>32</v>
      </c>
      <c r="B2" s="73" t="s">
        <v>33</v>
      </c>
      <c r="C2" s="74"/>
      <c r="D2" s="74"/>
      <c r="E2" s="74"/>
      <c r="F2" s="75"/>
      <c r="G2" s="71" t="s">
        <v>2</v>
      </c>
      <c r="H2" s="80" t="s">
        <v>34</v>
      </c>
      <c r="I2" s="82" t="s">
        <v>35</v>
      </c>
      <c r="J2" s="71" t="s">
        <v>36</v>
      </c>
      <c r="K2" s="76" t="s">
        <v>37</v>
      </c>
      <c r="L2" s="78" t="s">
        <v>38</v>
      </c>
      <c r="M2" s="79"/>
      <c r="N2" s="64" t="s">
        <v>39</v>
      </c>
      <c r="O2" s="65"/>
      <c r="P2" s="66" t="s">
        <v>40</v>
      </c>
      <c r="Q2" s="67"/>
      <c r="R2" s="64" t="s">
        <v>41</v>
      </c>
      <c r="S2" s="65"/>
    </row>
    <row r="3" spans="1:19" ht="102.75" thickBot="1">
      <c r="A3" s="72"/>
      <c r="B3" s="3" t="s">
        <v>42</v>
      </c>
      <c r="C3" s="4" t="s">
        <v>43</v>
      </c>
      <c r="D3" s="4" t="s">
        <v>44</v>
      </c>
      <c r="E3" s="4" t="s">
        <v>45</v>
      </c>
      <c r="F3" s="5" t="s">
        <v>46</v>
      </c>
      <c r="G3" s="72"/>
      <c r="H3" s="81"/>
      <c r="I3" s="83"/>
      <c r="J3" s="72"/>
      <c r="K3" s="77"/>
      <c r="L3" s="6" t="s">
        <v>47</v>
      </c>
      <c r="M3" s="7" t="s">
        <v>48</v>
      </c>
      <c r="N3" s="8" t="s">
        <v>49</v>
      </c>
      <c r="O3" s="9" t="s">
        <v>50</v>
      </c>
      <c r="P3" s="10" t="s">
        <v>51</v>
      </c>
      <c r="Q3" s="11" t="s">
        <v>52</v>
      </c>
      <c r="R3" s="12" t="s">
        <v>53</v>
      </c>
      <c r="S3" s="9" t="s">
        <v>54</v>
      </c>
    </row>
    <row r="4" spans="1:19" ht="60.75" customHeight="1" thickBot="1">
      <c r="A4" s="36">
        <v>1</v>
      </c>
      <c r="B4" s="26" t="s">
        <v>55</v>
      </c>
      <c r="C4" s="27" t="s">
        <v>56</v>
      </c>
      <c r="D4" s="28">
        <v>70995532</v>
      </c>
      <c r="E4" s="29">
        <v>107609142</v>
      </c>
      <c r="F4" s="30">
        <v>600117651</v>
      </c>
      <c r="G4" s="22" t="s">
        <v>57</v>
      </c>
      <c r="H4" s="23" t="s">
        <v>58</v>
      </c>
      <c r="I4" s="23" t="s">
        <v>59</v>
      </c>
      <c r="J4" s="23" t="s">
        <v>59</v>
      </c>
      <c r="K4" s="22" t="s">
        <v>60</v>
      </c>
      <c r="L4" s="31">
        <v>800000</v>
      </c>
      <c r="M4" s="32">
        <f>L4*0.85</f>
        <v>680000</v>
      </c>
      <c r="N4" s="33">
        <v>45108</v>
      </c>
      <c r="O4" s="34">
        <v>46357</v>
      </c>
      <c r="P4" s="35"/>
      <c r="Q4" s="30"/>
      <c r="R4" s="23"/>
      <c r="S4" s="23"/>
    </row>
    <row r="5" spans="1:19" ht="60.75" customHeight="1" thickBot="1">
      <c r="A5" s="25">
        <v>2</v>
      </c>
      <c r="B5" s="26" t="s">
        <v>55</v>
      </c>
      <c r="C5" s="27" t="s">
        <v>56</v>
      </c>
      <c r="D5" s="28">
        <v>70995532</v>
      </c>
      <c r="E5" s="37">
        <v>107609142</v>
      </c>
      <c r="F5" s="30">
        <v>600117651</v>
      </c>
      <c r="G5" s="22" t="s">
        <v>61</v>
      </c>
      <c r="H5" s="23" t="s">
        <v>58</v>
      </c>
      <c r="I5" s="23" t="s">
        <v>59</v>
      </c>
      <c r="J5" s="23" t="s">
        <v>59</v>
      </c>
      <c r="K5" s="22" t="s">
        <v>62</v>
      </c>
      <c r="L5" s="31">
        <v>350000</v>
      </c>
      <c r="M5" s="32">
        <f>L5*0.85</f>
        <v>297500</v>
      </c>
      <c r="N5" s="33">
        <v>45474</v>
      </c>
      <c r="O5" s="34">
        <v>46722</v>
      </c>
      <c r="P5" s="35"/>
      <c r="Q5" s="30"/>
      <c r="R5" s="23"/>
      <c r="S5" s="23"/>
    </row>
    <row r="6" spans="1:19" ht="79.5" thickBot="1">
      <c r="A6" s="25">
        <v>3</v>
      </c>
      <c r="B6" s="26" t="s">
        <v>63</v>
      </c>
      <c r="C6" s="27" t="s">
        <v>56</v>
      </c>
      <c r="D6" s="28">
        <v>70995541</v>
      </c>
      <c r="E6" s="37">
        <v>102142343</v>
      </c>
      <c r="F6" s="30">
        <v>600117448</v>
      </c>
      <c r="G6" s="22" t="s">
        <v>64</v>
      </c>
      <c r="H6" s="23" t="s">
        <v>65</v>
      </c>
      <c r="I6" s="23" t="s">
        <v>66</v>
      </c>
      <c r="J6" s="23" t="s">
        <v>59</v>
      </c>
      <c r="K6" s="22" t="s">
        <v>67</v>
      </c>
      <c r="L6" s="31">
        <v>1500000</v>
      </c>
      <c r="M6" s="32">
        <f>L6*0.85</f>
        <v>1275000</v>
      </c>
      <c r="N6" s="33">
        <v>2023</v>
      </c>
      <c r="O6" s="34">
        <v>2027</v>
      </c>
      <c r="P6" s="35" t="s">
        <v>68</v>
      </c>
      <c r="Q6" s="30"/>
      <c r="R6" s="23" t="s">
        <v>69</v>
      </c>
      <c r="S6" s="23" t="s">
        <v>69</v>
      </c>
    </row>
    <row r="7" spans="1:19" ht="79.5" thickBot="1">
      <c r="A7" s="36">
        <v>4</v>
      </c>
      <c r="B7" s="26" t="s">
        <v>63</v>
      </c>
      <c r="C7" s="27" t="s">
        <v>56</v>
      </c>
      <c r="D7" s="28">
        <v>70995541</v>
      </c>
      <c r="E7" s="37">
        <v>102142343</v>
      </c>
      <c r="F7" s="30">
        <v>600117448</v>
      </c>
      <c r="G7" s="22" t="s">
        <v>70</v>
      </c>
      <c r="H7" s="23" t="s">
        <v>65</v>
      </c>
      <c r="I7" s="23" t="s">
        <v>66</v>
      </c>
      <c r="J7" s="23" t="s">
        <v>59</v>
      </c>
      <c r="K7" s="22" t="s">
        <v>71</v>
      </c>
      <c r="L7" s="31">
        <v>500000</v>
      </c>
      <c r="M7" s="32">
        <f t="shared" ref="M7:M8" si="0">L7*0.85</f>
        <v>425000</v>
      </c>
      <c r="N7" s="33">
        <v>2023</v>
      </c>
      <c r="O7" s="34">
        <v>2027</v>
      </c>
      <c r="P7" s="35"/>
      <c r="Q7" s="30"/>
      <c r="R7" s="23" t="s">
        <v>69</v>
      </c>
      <c r="S7" s="23" t="s">
        <v>69</v>
      </c>
    </row>
    <row r="8" spans="1:19" ht="60.75" customHeight="1" thickBot="1">
      <c r="A8" s="25">
        <v>5</v>
      </c>
      <c r="B8" s="26" t="s">
        <v>63</v>
      </c>
      <c r="C8" s="27" t="s">
        <v>56</v>
      </c>
      <c r="D8" s="28">
        <v>70995541</v>
      </c>
      <c r="E8" s="37">
        <v>102142343</v>
      </c>
      <c r="F8" s="30">
        <v>600117448</v>
      </c>
      <c r="G8" s="22" t="s">
        <v>72</v>
      </c>
      <c r="H8" s="23" t="s">
        <v>65</v>
      </c>
      <c r="I8" s="23" t="s">
        <v>66</v>
      </c>
      <c r="J8" s="23" t="s">
        <v>59</v>
      </c>
      <c r="K8" s="22" t="s">
        <v>73</v>
      </c>
      <c r="L8" s="31">
        <v>650000</v>
      </c>
      <c r="M8" s="32">
        <f t="shared" si="0"/>
        <v>552500</v>
      </c>
      <c r="N8" s="33">
        <v>2023</v>
      </c>
      <c r="O8" s="34">
        <v>2027</v>
      </c>
      <c r="P8" s="35"/>
      <c r="Q8" s="30"/>
      <c r="R8" s="23" t="s">
        <v>69</v>
      </c>
      <c r="S8" s="23" t="s">
        <v>69</v>
      </c>
    </row>
    <row r="9" spans="1:19" ht="79.5" thickBot="1">
      <c r="A9" s="25">
        <v>6</v>
      </c>
      <c r="B9" s="26" t="s">
        <v>74</v>
      </c>
      <c r="C9" s="27" t="s">
        <v>75</v>
      </c>
      <c r="D9" s="28">
        <v>70995567</v>
      </c>
      <c r="E9" s="37">
        <v>600118240</v>
      </c>
      <c r="F9" s="30">
        <v>108020819</v>
      </c>
      <c r="G9" s="22" t="s">
        <v>76</v>
      </c>
      <c r="H9" s="23" t="s">
        <v>77</v>
      </c>
      <c r="I9" s="23" t="s">
        <v>59</v>
      </c>
      <c r="J9" s="23" t="s">
        <v>59</v>
      </c>
      <c r="K9" s="22" t="s">
        <v>78</v>
      </c>
      <c r="L9" s="31">
        <v>350000</v>
      </c>
      <c r="M9" s="32">
        <v>297500</v>
      </c>
      <c r="N9" s="33">
        <v>2023</v>
      </c>
      <c r="O9" s="34">
        <v>2023</v>
      </c>
      <c r="P9" s="35"/>
      <c r="Q9" s="30"/>
      <c r="R9" s="23"/>
      <c r="S9" s="23"/>
    </row>
    <row r="10" spans="1:19" ht="79.5" thickBot="1">
      <c r="A10" s="36">
        <v>7</v>
      </c>
      <c r="B10" s="26" t="s">
        <v>74</v>
      </c>
      <c r="C10" s="27" t="s">
        <v>75</v>
      </c>
      <c r="D10" s="28">
        <v>70995567</v>
      </c>
      <c r="E10" s="37">
        <v>600118240</v>
      </c>
      <c r="F10" s="30">
        <v>108020819</v>
      </c>
      <c r="G10" s="22" t="s">
        <v>79</v>
      </c>
      <c r="H10" s="23" t="s">
        <v>77</v>
      </c>
      <c r="I10" s="23" t="s">
        <v>59</v>
      </c>
      <c r="J10" s="23" t="s">
        <v>59</v>
      </c>
      <c r="K10" s="22" t="s">
        <v>80</v>
      </c>
      <c r="L10" s="31">
        <v>4000000</v>
      </c>
      <c r="M10" s="32">
        <v>3400000</v>
      </c>
      <c r="N10" s="33">
        <v>2026</v>
      </c>
      <c r="O10" s="34">
        <v>2027</v>
      </c>
      <c r="P10" s="35"/>
      <c r="Q10" s="30"/>
      <c r="R10" s="23"/>
      <c r="S10" s="23"/>
    </row>
    <row r="11" spans="1:19" ht="79.5" thickBot="1">
      <c r="A11" s="25">
        <v>8</v>
      </c>
      <c r="B11" s="26" t="s">
        <v>74</v>
      </c>
      <c r="C11" s="27" t="s">
        <v>75</v>
      </c>
      <c r="D11" s="28">
        <v>70995567</v>
      </c>
      <c r="E11" s="37">
        <v>600118240</v>
      </c>
      <c r="F11" s="30">
        <v>108020819</v>
      </c>
      <c r="G11" s="22" t="s">
        <v>81</v>
      </c>
      <c r="H11" s="23" t="s">
        <v>77</v>
      </c>
      <c r="I11" s="23" t="s">
        <v>59</v>
      </c>
      <c r="J11" s="23" t="s">
        <v>59</v>
      </c>
      <c r="K11" s="22" t="s">
        <v>82</v>
      </c>
      <c r="L11" s="31">
        <v>1600000</v>
      </c>
      <c r="M11" s="32">
        <v>1360000</v>
      </c>
      <c r="N11" s="33">
        <v>2024</v>
      </c>
      <c r="O11" s="34">
        <v>2025</v>
      </c>
      <c r="P11" s="35" t="s">
        <v>68</v>
      </c>
      <c r="Q11" s="30"/>
      <c r="R11" s="23"/>
      <c r="S11" s="23"/>
    </row>
    <row r="12" spans="1:19" ht="60.75" customHeight="1" thickBot="1">
      <c r="A12" s="25">
        <v>9</v>
      </c>
      <c r="B12" s="26" t="s">
        <v>83</v>
      </c>
      <c r="C12" s="27" t="s">
        <v>56</v>
      </c>
      <c r="D12" s="28">
        <v>70995681</v>
      </c>
      <c r="E12" s="37">
        <v>107609878</v>
      </c>
      <c r="F12" s="30">
        <v>600118223</v>
      </c>
      <c r="G12" s="22" t="s">
        <v>84</v>
      </c>
      <c r="H12" s="23" t="s">
        <v>58</v>
      </c>
      <c r="I12" s="23" t="s">
        <v>59</v>
      </c>
      <c r="J12" s="23" t="s">
        <v>59</v>
      </c>
      <c r="K12" s="22" t="s">
        <v>85</v>
      </c>
      <c r="L12" s="31">
        <v>150000</v>
      </c>
      <c r="M12" s="32">
        <v>127500</v>
      </c>
      <c r="N12" s="33">
        <v>44621</v>
      </c>
      <c r="O12" s="34">
        <v>44866</v>
      </c>
      <c r="P12" s="35"/>
      <c r="Q12" s="30"/>
      <c r="R12" s="23"/>
      <c r="S12" s="23"/>
    </row>
    <row r="13" spans="1:19" ht="60.75" customHeight="1" thickBot="1">
      <c r="A13" s="36">
        <v>10</v>
      </c>
      <c r="B13" s="26" t="s">
        <v>83</v>
      </c>
      <c r="C13" s="27" t="s">
        <v>56</v>
      </c>
      <c r="D13" s="28">
        <v>70995681</v>
      </c>
      <c r="E13" s="37">
        <v>107609878</v>
      </c>
      <c r="F13" s="30">
        <v>600118223</v>
      </c>
      <c r="G13" s="22" t="s">
        <v>70</v>
      </c>
      <c r="H13" s="23" t="s">
        <v>58</v>
      </c>
      <c r="I13" s="23" t="s">
        <v>59</v>
      </c>
      <c r="J13" s="23" t="s">
        <v>59</v>
      </c>
      <c r="K13" s="22" t="s">
        <v>86</v>
      </c>
      <c r="L13" s="31">
        <v>500000</v>
      </c>
      <c r="M13" s="32">
        <v>425000</v>
      </c>
      <c r="N13" s="33">
        <v>2023</v>
      </c>
      <c r="O13" s="34">
        <v>2025</v>
      </c>
      <c r="P13" s="35"/>
      <c r="Q13" s="30"/>
      <c r="R13" s="23"/>
      <c r="S13" s="23"/>
    </row>
    <row r="14" spans="1:19" ht="60.75" customHeight="1" thickBot="1">
      <c r="A14" s="25">
        <v>11</v>
      </c>
      <c r="B14" s="26" t="s">
        <v>87</v>
      </c>
      <c r="C14" s="27" t="s">
        <v>56</v>
      </c>
      <c r="D14" s="28">
        <v>70995591</v>
      </c>
      <c r="E14" s="37">
        <v>107609851</v>
      </c>
      <c r="F14" s="30">
        <v>600118207</v>
      </c>
      <c r="G14" s="22" t="s">
        <v>88</v>
      </c>
      <c r="H14" s="23" t="s">
        <v>58</v>
      </c>
      <c r="I14" s="23" t="s">
        <v>59</v>
      </c>
      <c r="J14" s="23" t="s">
        <v>59</v>
      </c>
      <c r="K14" s="22" t="s">
        <v>89</v>
      </c>
      <c r="L14" s="31">
        <v>250000</v>
      </c>
      <c r="M14" s="32">
        <v>212500</v>
      </c>
      <c r="N14" s="33">
        <v>45383</v>
      </c>
      <c r="O14" s="34">
        <v>45444</v>
      </c>
      <c r="P14" s="35"/>
      <c r="Q14" s="30"/>
      <c r="R14" s="23" t="s">
        <v>90</v>
      </c>
      <c r="S14" s="23" t="s">
        <v>91</v>
      </c>
    </row>
    <row r="15" spans="1:19" ht="102" thickBot="1">
      <c r="A15" s="25">
        <v>12</v>
      </c>
      <c r="B15" s="26" t="s">
        <v>92</v>
      </c>
      <c r="C15" s="27" t="s">
        <v>56</v>
      </c>
      <c r="D15" s="28">
        <v>70995621</v>
      </c>
      <c r="E15" s="37">
        <v>600118193</v>
      </c>
      <c r="F15" s="30">
        <v>107609801</v>
      </c>
      <c r="G15" s="22" t="s">
        <v>93</v>
      </c>
      <c r="H15" s="23" t="s">
        <v>58</v>
      </c>
      <c r="I15" s="23" t="s">
        <v>59</v>
      </c>
      <c r="J15" s="23" t="s">
        <v>59</v>
      </c>
      <c r="K15" s="22" t="s">
        <v>94</v>
      </c>
      <c r="L15" s="31">
        <v>1000000</v>
      </c>
      <c r="M15" s="32">
        <v>850000</v>
      </c>
      <c r="N15" s="33">
        <v>2024</v>
      </c>
      <c r="O15" s="34">
        <v>2024</v>
      </c>
      <c r="P15" s="35"/>
      <c r="Q15" s="30"/>
      <c r="R15" s="23"/>
      <c r="S15" s="23"/>
    </row>
    <row r="16" spans="1:19" ht="79.5" thickBot="1">
      <c r="A16" s="36">
        <v>13</v>
      </c>
      <c r="B16" s="26" t="s">
        <v>95</v>
      </c>
      <c r="C16" s="27" t="s">
        <v>96</v>
      </c>
      <c r="D16" s="28">
        <v>70995672</v>
      </c>
      <c r="E16" s="37">
        <v>600117731</v>
      </c>
      <c r="F16" s="30">
        <v>600117731</v>
      </c>
      <c r="G16" s="22" t="s">
        <v>97</v>
      </c>
      <c r="H16" s="23" t="s">
        <v>65</v>
      </c>
      <c r="I16" s="23" t="s">
        <v>59</v>
      </c>
      <c r="J16" s="23" t="s">
        <v>59</v>
      </c>
      <c r="K16" s="22" t="s">
        <v>98</v>
      </c>
      <c r="L16" s="31">
        <v>350000</v>
      </c>
      <c r="M16" s="32">
        <f>L16*0.85</f>
        <v>297500</v>
      </c>
      <c r="N16" s="33">
        <v>2023</v>
      </c>
      <c r="O16" s="34">
        <v>2025</v>
      </c>
      <c r="P16" s="35"/>
      <c r="Q16" s="30"/>
      <c r="R16" s="23"/>
      <c r="S16" s="23"/>
    </row>
    <row r="17" spans="1:19" ht="79.5" thickBot="1">
      <c r="A17" s="25">
        <v>14</v>
      </c>
      <c r="B17" s="26" t="s">
        <v>99</v>
      </c>
      <c r="C17" s="27" t="s">
        <v>56</v>
      </c>
      <c r="D17" s="28">
        <v>70995699</v>
      </c>
      <c r="E17" s="37">
        <v>103279849</v>
      </c>
      <c r="F17" s="30">
        <v>600117464</v>
      </c>
      <c r="G17" s="22" t="s">
        <v>100</v>
      </c>
      <c r="H17" s="23" t="s">
        <v>65</v>
      </c>
      <c r="I17" s="23" t="s">
        <v>59</v>
      </c>
      <c r="J17" s="23" t="s">
        <v>59</v>
      </c>
      <c r="K17" s="22" t="s">
        <v>101</v>
      </c>
      <c r="L17" s="31">
        <v>1000000</v>
      </c>
      <c r="M17" s="32">
        <f>L17*0.85</f>
        <v>850000</v>
      </c>
      <c r="N17" s="33">
        <v>2022</v>
      </c>
      <c r="O17" s="34">
        <v>2027</v>
      </c>
      <c r="P17" s="35" t="s">
        <v>68</v>
      </c>
      <c r="Q17" s="30"/>
      <c r="R17" s="23"/>
      <c r="S17" s="23"/>
    </row>
    <row r="18" spans="1:19" ht="79.5" thickBot="1">
      <c r="A18" s="25">
        <v>15</v>
      </c>
      <c r="B18" s="26" t="s">
        <v>99</v>
      </c>
      <c r="C18" s="27" t="s">
        <v>56</v>
      </c>
      <c r="D18" s="28">
        <v>70995699</v>
      </c>
      <c r="E18" s="37">
        <v>103279849</v>
      </c>
      <c r="F18" s="30">
        <v>600117464</v>
      </c>
      <c r="G18" s="22" t="s">
        <v>102</v>
      </c>
      <c r="H18" s="23" t="s">
        <v>65</v>
      </c>
      <c r="I18" s="23" t="s">
        <v>59</v>
      </c>
      <c r="J18" s="23" t="s">
        <v>59</v>
      </c>
      <c r="K18" s="22" t="s">
        <v>103</v>
      </c>
      <c r="L18" s="31">
        <v>300000</v>
      </c>
      <c r="M18" s="32">
        <f t="shared" ref="M18:M19" si="1">L18*0.85</f>
        <v>255000</v>
      </c>
      <c r="N18" s="33">
        <v>2022</v>
      </c>
      <c r="O18" s="34">
        <v>2027</v>
      </c>
      <c r="P18" s="35"/>
      <c r="Q18" s="30"/>
      <c r="R18" s="23"/>
      <c r="S18" s="23"/>
    </row>
    <row r="19" spans="1:19" ht="102" thickBot="1">
      <c r="A19" s="36">
        <v>16</v>
      </c>
      <c r="B19" s="26" t="s">
        <v>104</v>
      </c>
      <c r="C19" s="27" t="s">
        <v>56</v>
      </c>
      <c r="D19" s="28">
        <v>70995699</v>
      </c>
      <c r="E19" s="37">
        <v>103279849</v>
      </c>
      <c r="F19" s="30">
        <v>600117464</v>
      </c>
      <c r="G19" s="22" t="s">
        <v>105</v>
      </c>
      <c r="H19" s="23" t="s">
        <v>65</v>
      </c>
      <c r="I19" s="23" t="s">
        <v>59</v>
      </c>
      <c r="J19" s="23" t="s">
        <v>106</v>
      </c>
      <c r="K19" s="22" t="s">
        <v>107</v>
      </c>
      <c r="L19" s="31">
        <v>500000</v>
      </c>
      <c r="M19" s="32">
        <f t="shared" si="1"/>
        <v>425000</v>
      </c>
      <c r="N19" s="33">
        <v>2022</v>
      </c>
      <c r="O19" s="34">
        <v>2027</v>
      </c>
      <c r="P19" s="35"/>
      <c r="Q19" s="30"/>
      <c r="R19" s="23"/>
      <c r="S19" s="23"/>
    </row>
    <row r="20" spans="1:19" ht="102" thickBot="1">
      <c r="A20" s="25">
        <v>17</v>
      </c>
      <c r="B20" s="26" t="s">
        <v>108</v>
      </c>
      <c r="C20" s="27" t="s">
        <v>109</v>
      </c>
      <c r="D20" s="28">
        <v>1753266</v>
      </c>
      <c r="E20" s="37">
        <v>181054582</v>
      </c>
      <c r="F20" s="30">
        <v>691006342</v>
      </c>
      <c r="G20" s="22" t="s">
        <v>110</v>
      </c>
      <c r="H20" s="23" t="s">
        <v>58</v>
      </c>
      <c r="I20" s="23" t="s">
        <v>59</v>
      </c>
      <c r="J20" s="23" t="s">
        <v>59</v>
      </c>
      <c r="K20" s="22" t="s">
        <v>111</v>
      </c>
      <c r="L20" s="31">
        <v>500000</v>
      </c>
      <c r="M20" s="32">
        <v>425000</v>
      </c>
      <c r="N20" s="33">
        <v>2022</v>
      </c>
      <c r="O20" s="34">
        <v>2023</v>
      </c>
      <c r="P20" s="35"/>
      <c r="Q20" s="30"/>
      <c r="R20" s="23" t="s">
        <v>112</v>
      </c>
      <c r="S20" s="23"/>
    </row>
    <row r="21" spans="1:19" ht="68.25" thickBot="1">
      <c r="A21" s="25">
        <v>18</v>
      </c>
      <c r="B21" s="26" t="s">
        <v>108</v>
      </c>
      <c r="C21" s="27" t="s">
        <v>109</v>
      </c>
      <c r="D21" s="28">
        <v>1753266</v>
      </c>
      <c r="E21" s="37">
        <v>181054582</v>
      </c>
      <c r="F21" s="30">
        <v>691006342</v>
      </c>
      <c r="G21" s="22" t="s">
        <v>113</v>
      </c>
      <c r="H21" s="23" t="s">
        <v>58</v>
      </c>
      <c r="I21" s="23" t="s">
        <v>59</v>
      </c>
      <c r="J21" s="23" t="s">
        <v>59</v>
      </c>
      <c r="K21" s="22" t="s">
        <v>114</v>
      </c>
      <c r="L21" s="31">
        <v>2500000</v>
      </c>
      <c r="M21" s="32">
        <v>2125000</v>
      </c>
      <c r="N21" s="33">
        <v>2023</v>
      </c>
      <c r="O21" s="34">
        <v>2025</v>
      </c>
      <c r="P21" s="35"/>
      <c r="Q21" s="30" t="s">
        <v>68</v>
      </c>
      <c r="R21" s="23" t="s">
        <v>115</v>
      </c>
      <c r="S21" s="23" t="s">
        <v>69</v>
      </c>
    </row>
    <row r="22" spans="1:19" ht="60.75" customHeight="1" thickBot="1">
      <c r="A22" s="36">
        <v>19</v>
      </c>
      <c r="B22" s="26" t="s">
        <v>108</v>
      </c>
      <c r="C22" s="27" t="s">
        <v>109</v>
      </c>
      <c r="D22" s="28">
        <v>1753266</v>
      </c>
      <c r="E22" s="37">
        <v>181054582</v>
      </c>
      <c r="F22" s="30">
        <v>691006342</v>
      </c>
      <c r="G22" s="22" t="s">
        <v>116</v>
      </c>
      <c r="H22" s="23" t="s">
        <v>58</v>
      </c>
      <c r="I22" s="23" t="s">
        <v>59</v>
      </c>
      <c r="J22" s="23" t="s">
        <v>59</v>
      </c>
      <c r="K22" s="22" t="s">
        <v>117</v>
      </c>
      <c r="L22" s="31">
        <v>150000</v>
      </c>
      <c r="M22" s="32">
        <v>127500</v>
      </c>
      <c r="N22" s="33">
        <v>2022</v>
      </c>
      <c r="O22" s="34">
        <v>2023</v>
      </c>
      <c r="P22" s="35"/>
      <c r="Q22" s="30"/>
      <c r="R22" s="23" t="s">
        <v>115</v>
      </c>
      <c r="S22" s="23"/>
    </row>
    <row r="23" spans="1:19" ht="60.75" customHeight="1" thickBot="1">
      <c r="A23" s="25">
        <v>20</v>
      </c>
      <c r="B23" s="26" t="s">
        <v>118</v>
      </c>
      <c r="C23" s="27" t="s">
        <v>119</v>
      </c>
      <c r="D23" s="28">
        <v>75023130</v>
      </c>
      <c r="E23" s="37">
        <v>107609103</v>
      </c>
      <c r="F23" s="30">
        <v>600118100</v>
      </c>
      <c r="G23" s="22" t="s">
        <v>120</v>
      </c>
      <c r="H23" s="23" t="s">
        <v>58</v>
      </c>
      <c r="I23" s="23" t="s">
        <v>59</v>
      </c>
      <c r="J23" s="23" t="s">
        <v>121</v>
      </c>
      <c r="K23" s="22" t="s">
        <v>122</v>
      </c>
      <c r="L23" s="31">
        <v>30000000</v>
      </c>
      <c r="M23" s="32">
        <f>L23*0.85</f>
        <v>25500000</v>
      </c>
      <c r="N23" s="33">
        <v>44835</v>
      </c>
      <c r="O23" s="34">
        <v>45931</v>
      </c>
      <c r="P23" s="35" t="s">
        <v>68</v>
      </c>
      <c r="Q23" s="30"/>
      <c r="R23" s="23" t="s">
        <v>123</v>
      </c>
      <c r="S23" s="23" t="s">
        <v>124</v>
      </c>
    </row>
    <row r="24" spans="1:19" ht="79.5" thickBot="1">
      <c r="A24" s="25">
        <v>21</v>
      </c>
      <c r="B24" s="26" t="s">
        <v>125</v>
      </c>
      <c r="C24" s="27" t="s">
        <v>126</v>
      </c>
      <c r="D24" s="28">
        <v>70989877</v>
      </c>
      <c r="E24" s="37">
        <v>107609576</v>
      </c>
      <c r="F24" s="30">
        <v>600118002</v>
      </c>
      <c r="G24" s="22" t="s">
        <v>127</v>
      </c>
      <c r="H24" s="23" t="s">
        <v>128</v>
      </c>
      <c r="I24" s="23" t="s">
        <v>59</v>
      </c>
      <c r="J24" s="23" t="s">
        <v>129</v>
      </c>
      <c r="K24" s="22" t="s">
        <v>130</v>
      </c>
      <c r="L24" s="31">
        <v>150000</v>
      </c>
      <c r="M24" s="32">
        <f>L24/100*70</f>
        <v>105000</v>
      </c>
      <c r="N24" s="33">
        <v>44805</v>
      </c>
      <c r="O24" s="34">
        <v>45170</v>
      </c>
      <c r="P24" s="35"/>
      <c r="Q24" s="30"/>
      <c r="R24" s="23"/>
      <c r="S24" s="23"/>
    </row>
    <row r="25" spans="1:19" ht="79.5" thickBot="1">
      <c r="A25" s="36">
        <v>22</v>
      </c>
      <c r="B25" s="26" t="s">
        <v>125</v>
      </c>
      <c r="C25" s="27" t="s">
        <v>126</v>
      </c>
      <c r="D25" s="28">
        <v>70989877</v>
      </c>
      <c r="E25" s="37">
        <v>107609576</v>
      </c>
      <c r="F25" s="30">
        <v>600118002</v>
      </c>
      <c r="G25" s="22" t="s">
        <v>131</v>
      </c>
      <c r="H25" s="23" t="s">
        <v>128</v>
      </c>
      <c r="I25" s="23" t="s">
        <v>59</v>
      </c>
      <c r="J25" s="23" t="s">
        <v>129</v>
      </c>
      <c r="K25" s="22" t="s">
        <v>132</v>
      </c>
      <c r="L25" s="31">
        <v>100000</v>
      </c>
      <c r="M25" s="32">
        <f>L25/100*85</f>
        <v>85000</v>
      </c>
      <c r="N25" s="33">
        <v>44805</v>
      </c>
      <c r="O25" s="34">
        <v>45170</v>
      </c>
      <c r="P25" s="35"/>
      <c r="Q25" s="30"/>
      <c r="R25" s="23"/>
      <c r="S25" s="23"/>
    </row>
    <row r="26" spans="1:19" ht="79.5" thickBot="1">
      <c r="A26" s="25">
        <v>23</v>
      </c>
      <c r="B26" s="26" t="s">
        <v>125</v>
      </c>
      <c r="C26" s="27" t="s">
        <v>126</v>
      </c>
      <c r="D26" s="28">
        <v>70989877</v>
      </c>
      <c r="E26" s="37">
        <v>107609576</v>
      </c>
      <c r="F26" s="30">
        <v>600118002</v>
      </c>
      <c r="G26" s="22" t="s">
        <v>133</v>
      </c>
      <c r="H26" s="23" t="s">
        <v>128</v>
      </c>
      <c r="I26" s="23" t="s">
        <v>59</v>
      </c>
      <c r="J26" s="23" t="s">
        <v>129</v>
      </c>
      <c r="K26" s="22" t="s">
        <v>134</v>
      </c>
      <c r="L26" s="31">
        <v>500000</v>
      </c>
      <c r="M26" s="32"/>
      <c r="N26" s="33">
        <v>44805</v>
      </c>
      <c r="O26" s="34">
        <v>45170</v>
      </c>
      <c r="P26" s="35"/>
      <c r="Q26" s="30"/>
      <c r="R26" s="23"/>
      <c r="S26" s="23"/>
    </row>
    <row r="27" spans="1:19" ht="79.5" thickBot="1">
      <c r="A27" s="25">
        <v>24</v>
      </c>
      <c r="B27" s="26" t="s">
        <v>125</v>
      </c>
      <c r="C27" s="27" t="s">
        <v>126</v>
      </c>
      <c r="D27" s="28">
        <v>70989877</v>
      </c>
      <c r="E27" s="37">
        <v>107609576</v>
      </c>
      <c r="F27" s="30">
        <v>600118002</v>
      </c>
      <c r="G27" s="22" t="s">
        <v>135</v>
      </c>
      <c r="H27" s="23" t="s">
        <v>128</v>
      </c>
      <c r="I27" s="23" t="s">
        <v>59</v>
      </c>
      <c r="J27" s="23" t="s">
        <v>129</v>
      </c>
      <c r="K27" s="22" t="s">
        <v>136</v>
      </c>
      <c r="L27" s="31">
        <v>100000</v>
      </c>
      <c r="M27" s="32"/>
      <c r="N27" s="33">
        <v>44772</v>
      </c>
      <c r="O27" s="34">
        <v>44805</v>
      </c>
      <c r="P27" s="35"/>
      <c r="Q27" s="30"/>
      <c r="R27" s="23"/>
      <c r="S27" s="23"/>
    </row>
    <row r="28" spans="1:19" ht="23.25" thickBot="1">
      <c r="A28" s="36">
        <v>25</v>
      </c>
      <c r="B28" s="26" t="s">
        <v>137</v>
      </c>
      <c r="C28" s="27" t="s">
        <v>138</v>
      </c>
      <c r="D28" s="28">
        <v>75001675</v>
      </c>
      <c r="E28" s="37">
        <v>107609606</v>
      </c>
      <c r="F28" s="30">
        <v>600118037</v>
      </c>
      <c r="G28" s="22" t="s">
        <v>139</v>
      </c>
      <c r="H28" s="23" t="s">
        <v>58</v>
      </c>
      <c r="I28" s="23" t="s">
        <v>59</v>
      </c>
      <c r="J28" s="23" t="s">
        <v>140</v>
      </c>
      <c r="K28" s="22" t="s">
        <v>141</v>
      </c>
      <c r="L28" s="31">
        <v>400000</v>
      </c>
      <c r="M28" s="32">
        <f>L28/100*85</f>
        <v>340000</v>
      </c>
      <c r="N28" s="33">
        <v>44562</v>
      </c>
      <c r="O28" s="34">
        <v>44896</v>
      </c>
      <c r="P28" s="35"/>
      <c r="Q28" s="30"/>
      <c r="R28" s="23" t="s">
        <v>142</v>
      </c>
      <c r="S28" s="23" t="s">
        <v>69</v>
      </c>
    </row>
    <row r="29" spans="1:19" ht="23.25" thickBot="1">
      <c r="A29" s="25">
        <v>26</v>
      </c>
      <c r="B29" s="26" t="s">
        <v>137</v>
      </c>
      <c r="C29" s="27" t="s">
        <v>138</v>
      </c>
      <c r="D29" s="28">
        <v>75001675</v>
      </c>
      <c r="E29" s="37">
        <v>107609606</v>
      </c>
      <c r="F29" s="30">
        <v>600118037</v>
      </c>
      <c r="G29" s="22" t="s">
        <v>143</v>
      </c>
      <c r="H29" s="23" t="s">
        <v>58</v>
      </c>
      <c r="I29" s="23" t="s">
        <v>59</v>
      </c>
      <c r="J29" s="23" t="s">
        <v>140</v>
      </c>
      <c r="K29" s="22" t="s">
        <v>144</v>
      </c>
      <c r="L29" s="31">
        <v>300000</v>
      </c>
      <c r="M29" s="32">
        <f t="shared" ref="M29:M33" si="2">L29/100*85</f>
        <v>255000</v>
      </c>
      <c r="N29" s="33">
        <v>45108</v>
      </c>
      <c r="O29" s="34">
        <v>45139</v>
      </c>
      <c r="P29" s="35"/>
      <c r="Q29" s="30"/>
      <c r="R29" s="23" t="s">
        <v>142</v>
      </c>
      <c r="S29" s="23" t="s">
        <v>69</v>
      </c>
    </row>
    <row r="30" spans="1:19" ht="23.25" thickBot="1">
      <c r="A30" s="25">
        <v>27</v>
      </c>
      <c r="B30" s="26" t="s">
        <v>137</v>
      </c>
      <c r="C30" s="27" t="s">
        <v>138</v>
      </c>
      <c r="D30" s="28">
        <v>75001675</v>
      </c>
      <c r="E30" s="37">
        <v>107609606</v>
      </c>
      <c r="F30" s="30">
        <v>600118037</v>
      </c>
      <c r="G30" s="22" t="s">
        <v>145</v>
      </c>
      <c r="H30" s="23" t="s">
        <v>58</v>
      </c>
      <c r="I30" s="23" t="s">
        <v>59</v>
      </c>
      <c r="J30" s="23" t="s">
        <v>140</v>
      </c>
      <c r="K30" s="22" t="s">
        <v>146</v>
      </c>
      <c r="L30" s="31">
        <v>300000</v>
      </c>
      <c r="M30" s="32">
        <f t="shared" si="2"/>
        <v>255000</v>
      </c>
      <c r="N30" s="33">
        <v>45474</v>
      </c>
      <c r="O30" s="34">
        <v>45505</v>
      </c>
      <c r="P30" s="35"/>
      <c r="Q30" s="30"/>
      <c r="R30" s="23" t="s">
        <v>142</v>
      </c>
      <c r="S30" s="23" t="s">
        <v>69</v>
      </c>
    </row>
    <row r="31" spans="1:19" ht="23.25" thickBot="1">
      <c r="A31" s="36">
        <v>28</v>
      </c>
      <c r="B31" s="26" t="s">
        <v>137</v>
      </c>
      <c r="C31" s="27" t="s">
        <v>138</v>
      </c>
      <c r="D31" s="28">
        <v>75001675</v>
      </c>
      <c r="E31" s="37">
        <v>107609606</v>
      </c>
      <c r="F31" s="30">
        <v>600118037</v>
      </c>
      <c r="G31" s="22" t="s">
        <v>147</v>
      </c>
      <c r="H31" s="23" t="s">
        <v>58</v>
      </c>
      <c r="I31" s="23" t="s">
        <v>59</v>
      </c>
      <c r="J31" s="23" t="s">
        <v>140</v>
      </c>
      <c r="K31" s="22" t="s">
        <v>148</v>
      </c>
      <c r="L31" s="31">
        <v>600000</v>
      </c>
      <c r="M31" s="32">
        <f t="shared" si="2"/>
        <v>510000</v>
      </c>
      <c r="N31" s="33">
        <v>44621</v>
      </c>
      <c r="O31" s="34">
        <v>44774</v>
      </c>
      <c r="P31" s="35"/>
      <c r="Q31" s="30"/>
      <c r="R31" s="23" t="s">
        <v>149</v>
      </c>
      <c r="S31" s="23" t="s">
        <v>69</v>
      </c>
    </row>
    <row r="32" spans="1:19" ht="23.25" thickBot="1">
      <c r="A32" s="25">
        <v>29</v>
      </c>
      <c r="B32" s="26" t="s">
        <v>137</v>
      </c>
      <c r="C32" s="27" t="s">
        <v>138</v>
      </c>
      <c r="D32" s="28">
        <v>75001675</v>
      </c>
      <c r="E32" s="37">
        <v>107609606</v>
      </c>
      <c r="F32" s="30">
        <v>600118037</v>
      </c>
      <c r="G32" s="22" t="s">
        <v>150</v>
      </c>
      <c r="H32" s="23" t="s">
        <v>58</v>
      </c>
      <c r="I32" s="23" t="s">
        <v>59</v>
      </c>
      <c r="J32" s="23" t="s">
        <v>140</v>
      </c>
      <c r="K32" s="22" t="s">
        <v>151</v>
      </c>
      <c r="L32" s="31">
        <v>700000</v>
      </c>
      <c r="M32" s="32">
        <f t="shared" si="2"/>
        <v>595000</v>
      </c>
      <c r="N32" s="33">
        <v>44621</v>
      </c>
      <c r="O32" s="34">
        <v>44774</v>
      </c>
      <c r="P32" s="35"/>
      <c r="Q32" s="30"/>
      <c r="R32" s="23" t="s">
        <v>69</v>
      </c>
      <c r="S32" s="23" t="s">
        <v>69</v>
      </c>
    </row>
    <row r="33" spans="1:19" ht="23.25" thickBot="1">
      <c r="A33" s="25">
        <v>30</v>
      </c>
      <c r="B33" s="26" t="s">
        <v>137</v>
      </c>
      <c r="C33" s="27" t="s">
        <v>138</v>
      </c>
      <c r="D33" s="28">
        <v>75001675</v>
      </c>
      <c r="E33" s="37">
        <v>107609606</v>
      </c>
      <c r="F33" s="30">
        <v>600118037</v>
      </c>
      <c r="G33" s="22" t="s">
        <v>152</v>
      </c>
      <c r="H33" s="23" t="s">
        <v>58</v>
      </c>
      <c r="I33" s="23" t="s">
        <v>59</v>
      </c>
      <c r="J33" s="23" t="s">
        <v>140</v>
      </c>
      <c r="K33" s="22" t="s">
        <v>153</v>
      </c>
      <c r="L33" s="31">
        <v>500000</v>
      </c>
      <c r="M33" s="32">
        <f t="shared" si="2"/>
        <v>425000</v>
      </c>
      <c r="N33" s="33">
        <v>44743</v>
      </c>
      <c r="O33" s="34">
        <v>44774</v>
      </c>
      <c r="P33" s="35"/>
      <c r="Q33" s="30"/>
      <c r="R33" s="23" t="s">
        <v>69</v>
      </c>
      <c r="S33" s="23" t="s">
        <v>69</v>
      </c>
    </row>
    <row r="34" spans="1:19" ht="24" thickBot="1">
      <c r="A34" s="36">
        <v>31</v>
      </c>
      <c r="B34" s="26" t="s">
        <v>154</v>
      </c>
      <c r="C34" s="27" t="s">
        <v>155</v>
      </c>
      <c r="D34" s="28">
        <v>70992207</v>
      </c>
      <c r="E34" s="37">
        <v>118800892</v>
      </c>
      <c r="F34" s="30">
        <v>600118274</v>
      </c>
      <c r="G34" s="22" t="s">
        <v>156</v>
      </c>
      <c r="H34" s="23" t="s">
        <v>58</v>
      </c>
      <c r="I34" s="23" t="s">
        <v>59</v>
      </c>
      <c r="J34" s="23" t="s">
        <v>157</v>
      </c>
      <c r="K34" s="22" t="s">
        <v>158</v>
      </c>
      <c r="L34" s="31">
        <v>600000</v>
      </c>
      <c r="M34" s="32"/>
      <c r="N34" s="33">
        <v>2022</v>
      </c>
      <c r="O34" s="34">
        <v>2022</v>
      </c>
      <c r="P34" s="35"/>
      <c r="Q34" s="30"/>
      <c r="R34" s="23" t="s">
        <v>159</v>
      </c>
      <c r="S34" s="23" t="s">
        <v>91</v>
      </c>
    </row>
    <row r="35" spans="1:19" ht="24" thickBot="1">
      <c r="A35" s="25">
        <v>32</v>
      </c>
      <c r="B35" s="26" t="s">
        <v>154</v>
      </c>
      <c r="C35" s="27" t="s">
        <v>155</v>
      </c>
      <c r="D35" s="28">
        <v>70992207</v>
      </c>
      <c r="E35" s="37">
        <v>118800892</v>
      </c>
      <c r="F35" s="30">
        <v>600118274</v>
      </c>
      <c r="G35" s="22" t="s">
        <v>160</v>
      </c>
      <c r="H35" s="23" t="s">
        <v>58</v>
      </c>
      <c r="I35" s="23" t="s">
        <v>59</v>
      </c>
      <c r="J35" s="23" t="s">
        <v>157</v>
      </c>
      <c r="K35" s="22" t="s">
        <v>161</v>
      </c>
      <c r="L35" s="31">
        <v>800000</v>
      </c>
      <c r="M35" s="32"/>
      <c r="N35" s="33">
        <v>2022</v>
      </c>
      <c r="O35" s="34">
        <v>2022</v>
      </c>
      <c r="P35" s="35"/>
      <c r="Q35" s="30"/>
      <c r="R35" s="23" t="s">
        <v>159</v>
      </c>
      <c r="S35" s="23" t="s">
        <v>91</v>
      </c>
    </row>
    <row r="36" spans="1:19" ht="24" thickBot="1">
      <c r="A36" s="25">
        <v>33</v>
      </c>
      <c r="B36" s="26" t="s">
        <v>154</v>
      </c>
      <c r="C36" s="27" t="s">
        <v>155</v>
      </c>
      <c r="D36" s="28">
        <v>70992207</v>
      </c>
      <c r="E36" s="37">
        <v>118800892</v>
      </c>
      <c r="F36" s="30">
        <v>600118274</v>
      </c>
      <c r="G36" s="22" t="s">
        <v>162</v>
      </c>
      <c r="H36" s="23" t="s">
        <v>58</v>
      </c>
      <c r="I36" s="23" t="s">
        <v>59</v>
      </c>
      <c r="J36" s="23" t="s">
        <v>157</v>
      </c>
      <c r="K36" s="22" t="s">
        <v>163</v>
      </c>
      <c r="L36" s="31">
        <v>60000</v>
      </c>
      <c r="M36" s="32"/>
      <c r="N36" s="33">
        <v>2022</v>
      </c>
      <c r="O36" s="34">
        <v>2022</v>
      </c>
      <c r="P36" s="35"/>
      <c r="Q36" s="30"/>
      <c r="R36" s="23" t="s">
        <v>68</v>
      </c>
      <c r="S36" s="23" t="s">
        <v>91</v>
      </c>
    </row>
    <row r="37" spans="1:19" ht="24" thickBot="1">
      <c r="A37" s="36">
        <v>34</v>
      </c>
      <c r="B37" s="26" t="s">
        <v>154</v>
      </c>
      <c r="C37" s="27" t="s">
        <v>155</v>
      </c>
      <c r="D37" s="28">
        <v>70992207</v>
      </c>
      <c r="E37" s="37">
        <v>118800892</v>
      </c>
      <c r="F37" s="30">
        <v>600118274</v>
      </c>
      <c r="G37" s="22" t="s">
        <v>164</v>
      </c>
      <c r="H37" s="23" t="s">
        <v>58</v>
      </c>
      <c r="I37" s="23" t="s">
        <v>59</v>
      </c>
      <c r="J37" s="23" t="s">
        <v>157</v>
      </c>
      <c r="K37" s="22" t="s">
        <v>165</v>
      </c>
      <c r="L37" s="31">
        <v>340000</v>
      </c>
      <c r="M37" s="32"/>
      <c r="N37" s="33">
        <v>2022</v>
      </c>
      <c r="O37" s="34">
        <v>2022</v>
      </c>
      <c r="P37" s="35"/>
      <c r="Q37" s="30"/>
      <c r="R37" s="23" t="s">
        <v>68</v>
      </c>
      <c r="S37" s="23" t="s">
        <v>91</v>
      </c>
    </row>
    <row r="38" spans="1:19" ht="24" thickBot="1">
      <c r="A38" s="25">
        <v>35</v>
      </c>
      <c r="B38" s="26" t="s">
        <v>154</v>
      </c>
      <c r="C38" s="27" t="s">
        <v>155</v>
      </c>
      <c r="D38" s="28">
        <v>70992207</v>
      </c>
      <c r="E38" s="37">
        <v>118800892</v>
      </c>
      <c r="F38" s="30">
        <v>600118274</v>
      </c>
      <c r="G38" s="22" t="s">
        <v>166</v>
      </c>
      <c r="H38" s="23" t="s">
        <v>58</v>
      </c>
      <c r="I38" s="23" t="s">
        <v>59</v>
      </c>
      <c r="J38" s="23" t="s">
        <v>157</v>
      </c>
      <c r="K38" s="22" t="s">
        <v>167</v>
      </c>
      <c r="L38" s="31">
        <v>100000</v>
      </c>
      <c r="M38" s="32"/>
      <c r="N38" s="33">
        <v>2022</v>
      </c>
      <c r="O38" s="34">
        <v>2022</v>
      </c>
      <c r="P38" s="35"/>
      <c r="Q38" s="30"/>
      <c r="R38" s="23" t="s">
        <v>68</v>
      </c>
      <c r="S38" s="23" t="s">
        <v>91</v>
      </c>
    </row>
    <row r="39" spans="1:19" ht="24" thickBot="1">
      <c r="A39" s="25">
        <v>36</v>
      </c>
      <c r="B39" s="26" t="s">
        <v>154</v>
      </c>
      <c r="C39" s="27" t="s">
        <v>155</v>
      </c>
      <c r="D39" s="28">
        <v>70992207</v>
      </c>
      <c r="E39" s="37">
        <v>118800892</v>
      </c>
      <c r="F39" s="30">
        <v>600118274</v>
      </c>
      <c r="G39" s="22" t="s">
        <v>168</v>
      </c>
      <c r="H39" s="23" t="s">
        <v>58</v>
      </c>
      <c r="I39" s="23" t="s">
        <v>59</v>
      </c>
      <c r="J39" s="23" t="s">
        <v>157</v>
      </c>
      <c r="K39" s="22" t="s">
        <v>169</v>
      </c>
      <c r="L39" s="31">
        <v>6000000</v>
      </c>
      <c r="M39" s="32"/>
      <c r="N39" s="33">
        <v>2023</v>
      </c>
      <c r="O39" s="34">
        <v>2023</v>
      </c>
      <c r="P39" s="35"/>
      <c r="Q39" s="30"/>
      <c r="R39" s="23" t="s">
        <v>159</v>
      </c>
      <c r="S39" s="23" t="s">
        <v>91</v>
      </c>
    </row>
    <row r="40" spans="1:19" ht="24" thickBot="1">
      <c r="A40" s="36">
        <v>37</v>
      </c>
      <c r="B40" s="26" t="s">
        <v>154</v>
      </c>
      <c r="C40" s="27" t="s">
        <v>155</v>
      </c>
      <c r="D40" s="28">
        <v>70992207</v>
      </c>
      <c r="E40" s="37">
        <v>118800892</v>
      </c>
      <c r="F40" s="30">
        <v>600118274</v>
      </c>
      <c r="G40" s="22" t="s">
        <v>170</v>
      </c>
      <c r="H40" s="23" t="s">
        <v>58</v>
      </c>
      <c r="I40" s="23" t="s">
        <v>59</v>
      </c>
      <c r="J40" s="23" t="s">
        <v>157</v>
      </c>
      <c r="K40" s="22" t="s">
        <v>171</v>
      </c>
      <c r="L40" s="31">
        <v>9000000</v>
      </c>
      <c r="M40" s="32"/>
      <c r="N40" s="33">
        <v>2023</v>
      </c>
      <c r="O40" s="34">
        <v>2023</v>
      </c>
      <c r="P40" s="35"/>
      <c r="Q40" s="30"/>
      <c r="R40" s="23" t="s">
        <v>159</v>
      </c>
      <c r="S40" s="23" t="s">
        <v>91</v>
      </c>
    </row>
    <row r="41" spans="1:19" ht="24" thickBot="1">
      <c r="A41" s="25">
        <v>38</v>
      </c>
      <c r="B41" s="26" t="s">
        <v>154</v>
      </c>
      <c r="C41" s="27" t="s">
        <v>155</v>
      </c>
      <c r="D41" s="28">
        <v>70992207</v>
      </c>
      <c r="E41" s="37">
        <v>118800892</v>
      </c>
      <c r="F41" s="30">
        <v>600118274</v>
      </c>
      <c r="G41" s="22" t="s">
        <v>172</v>
      </c>
      <c r="H41" s="23" t="s">
        <v>58</v>
      </c>
      <c r="I41" s="23" t="s">
        <v>59</v>
      </c>
      <c r="J41" s="23" t="s">
        <v>157</v>
      </c>
      <c r="K41" s="22" t="s">
        <v>173</v>
      </c>
      <c r="L41" s="31">
        <v>2000000</v>
      </c>
      <c r="M41" s="32"/>
      <c r="N41" s="33">
        <v>2024</v>
      </c>
      <c r="O41" s="34">
        <v>2024</v>
      </c>
      <c r="P41" s="35"/>
      <c r="Q41" s="30"/>
      <c r="R41" s="23" t="s">
        <v>68</v>
      </c>
      <c r="S41" s="23" t="s">
        <v>91</v>
      </c>
    </row>
    <row r="42" spans="1:19" ht="24" thickBot="1">
      <c r="A42" s="25">
        <v>39</v>
      </c>
      <c r="B42" s="26" t="s">
        <v>154</v>
      </c>
      <c r="C42" s="27" t="s">
        <v>155</v>
      </c>
      <c r="D42" s="28">
        <v>70992207</v>
      </c>
      <c r="E42" s="37">
        <v>118800892</v>
      </c>
      <c r="F42" s="30">
        <v>600118274</v>
      </c>
      <c r="G42" s="22" t="s">
        <v>174</v>
      </c>
      <c r="H42" s="23" t="s">
        <v>58</v>
      </c>
      <c r="I42" s="23" t="s">
        <v>59</v>
      </c>
      <c r="J42" s="23" t="s">
        <v>157</v>
      </c>
      <c r="K42" s="22" t="s">
        <v>175</v>
      </c>
      <c r="L42" s="31">
        <v>200000</v>
      </c>
      <c r="M42" s="32"/>
      <c r="N42" s="33">
        <v>2025</v>
      </c>
      <c r="O42" s="34">
        <v>2025</v>
      </c>
      <c r="P42" s="35"/>
      <c r="Q42" s="30"/>
      <c r="R42" s="23" t="s">
        <v>159</v>
      </c>
      <c r="S42" s="23" t="s">
        <v>91</v>
      </c>
    </row>
    <row r="43" spans="1:19" ht="24" thickBot="1">
      <c r="A43" s="36">
        <v>40</v>
      </c>
      <c r="B43" s="26" t="s">
        <v>154</v>
      </c>
      <c r="C43" s="27" t="s">
        <v>155</v>
      </c>
      <c r="D43" s="28">
        <v>70992207</v>
      </c>
      <c r="E43" s="37">
        <v>118800892</v>
      </c>
      <c r="F43" s="30">
        <v>600118274</v>
      </c>
      <c r="G43" s="22" t="s">
        <v>176</v>
      </c>
      <c r="H43" s="23" t="s">
        <v>58</v>
      </c>
      <c r="I43" s="23" t="s">
        <v>59</v>
      </c>
      <c r="J43" s="23" t="s">
        <v>157</v>
      </c>
      <c r="K43" s="22" t="s">
        <v>177</v>
      </c>
      <c r="L43" s="31">
        <v>5000000</v>
      </c>
      <c r="M43" s="32"/>
      <c r="N43" s="33" t="s">
        <v>178</v>
      </c>
      <c r="O43" s="34" t="s">
        <v>178</v>
      </c>
      <c r="P43" s="35"/>
      <c r="Q43" s="30"/>
      <c r="R43" s="23" t="s">
        <v>68</v>
      </c>
      <c r="S43" s="23" t="s">
        <v>91</v>
      </c>
    </row>
    <row r="44" spans="1:19" ht="24" thickBot="1">
      <c r="A44" s="25">
        <v>41</v>
      </c>
      <c r="B44" s="26" t="s">
        <v>154</v>
      </c>
      <c r="C44" s="27" t="s">
        <v>155</v>
      </c>
      <c r="D44" s="28">
        <v>70992207</v>
      </c>
      <c r="E44" s="37">
        <v>118800892</v>
      </c>
      <c r="F44" s="30">
        <v>600118274</v>
      </c>
      <c r="G44" s="22" t="s">
        <v>179</v>
      </c>
      <c r="H44" s="23" t="s">
        <v>58</v>
      </c>
      <c r="I44" s="23" t="s">
        <v>59</v>
      </c>
      <c r="J44" s="23" t="s">
        <v>157</v>
      </c>
      <c r="K44" s="22" t="s">
        <v>180</v>
      </c>
      <c r="L44" s="31">
        <v>1000000</v>
      </c>
      <c r="M44" s="32"/>
      <c r="N44" s="33" t="s">
        <v>178</v>
      </c>
      <c r="O44" s="34" t="s">
        <v>178</v>
      </c>
      <c r="P44" s="35"/>
      <c r="Q44" s="30"/>
      <c r="R44" s="23" t="s">
        <v>68</v>
      </c>
      <c r="S44" s="23" t="s">
        <v>91</v>
      </c>
    </row>
    <row r="45" spans="1:19" ht="24" thickBot="1">
      <c r="A45" s="25">
        <v>42</v>
      </c>
      <c r="B45" s="26" t="s">
        <v>154</v>
      </c>
      <c r="C45" s="27" t="s">
        <v>155</v>
      </c>
      <c r="D45" s="28">
        <v>70992207</v>
      </c>
      <c r="E45" s="37">
        <v>118800892</v>
      </c>
      <c r="F45" s="30">
        <v>600118274</v>
      </c>
      <c r="G45" s="22" t="s">
        <v>181</v>
      </c>
      <c r="H45" s="23" t="s">
        <v>58</v>
      </c>
      <c r="I45" s="23" t="s">
        <v>59</v>
      </c>
      <c r="J45" s="23" t="s">
        <v>157</v>
      </c>
      <c r="K45" s="22" t="s">
        <v>182</v>
      </c>
      <c r="L45" s="31">
        <v>300000</v>
      </c>
      <c r="M45" s="32"/>
      <c r="N45" s="33">
        <v>2025</v>
      </c>
      <c r="O45" s="34">
        <v>2025</v>
      </c>
      <c r="P45" s="35"/>
      <c r="Q45" s="30"/>
      <c r="R45" s="23" t="s">
        <v>68</v>
      </c>
      <c r="S45" s="23" t="s">
        <v>91</v>
      </c>
    </row>
    <row r="46" spans="1:19" ht="24" thickBot="1">
      <c r="A46" s="36">
        <v>43</v>
      </c>
      <c r="B46" s="26" t="s">
        <v>154</v>
      </c>
      <c r="C46" s="27" t="s">
        <v>155</v>
      </c>
      <c r="D46" s="28">
        <v>70992207</v>
      </c>
      <c r="E46" s="37">
        <v>118800892</v>
      </c>
      <c r="F46" s="30">
        <v>600118274</v>
      </c>
      <c r="G46" s="22" t="s">
        <v>183</v>
      </c>
      <c r="H46" s="23" t="s">
        <v>58</v>
      </c>
      <c r="I46" s="23" t="s">
        <v>59</v>
      </c>
      <c r="J46" s="23" t="s">
        <v>157</v>
      </c>
      <c r="K46" s="22" t="s">
        <v>184</v>
      </c>
      <c r="L46" s="31">
        <v>4000000</v>
      </c>
      <c r="M46" s="32"/>
      <c r="N46" s="33">
        <v>2026</v>
      </c>
      <c r="O46" s="34">
        <v>2026</v>
      </c>
      <c r="P46" s="35"/>
      <c r="Q46" s="30"/>
      <c r="R46" s="23" t="s">
        <v>68</v>
      </c>
      <c r="S46" s="23" t="s">
        <v>91</v>
      </c>
    </row>
    <row r="47" spans="1:19" ht="68.25" thickBot="1">
      <c r="A47" s="25">
        <v>44</v>
      </c>
      <c r="B47" s="26" t="s">
        <v>185</v>
      </c>
      <c r="C47" s="27" t="s">
        <v>186</v>
      </c>
      <c r="D47" s="28">
        <v>70993262</v>
      </c>
      <c r="E47" s="37">
        <v>107609550</v>
      </c>
      <c r="F47" s="30">
        <v>600118371</v>
      </c>
      <c r="G47" s="22" t="s">
        <v>187</v>
      </c>
      <c r="H47" s="23" t="s">
        <v>58</v>
      </c>
      <c r="I47" s="23" t="s">
        <v>59</v>
      </c>
      <c r="J47" s="23" t="s">
        <v>188</v>
      </c>
      <c r="K47" s="22" t="s">
        <v>189</v>
      </c>
      <c r="L47" s="31">
        <v>700000</v>
      </c>
      <c r="M47" s="32"/>
      <c r="N47" s="33">
        <v>2022</v>
      </c>
      <c r="O47" s="34">
        <v>2024</v>
      </c>
      <c r="P47" s="35"/>
      <c r="Q47" s="30"/>
      <c r="R47" s="23">
        <v>0</v>
      </c>
      <c r="S47" s="23">
        <v>0</v>
      </c>
    </row>
    <row r="48" spans="1:19" ht="68.25" thickBot="1">
      <c r="A48" s="25">
        <v>45</v>
      </c>
      <c r="B48" s="26" t="s">
        <v>185</v>
      </c>
      <c r="C48" s="27" t="s">
        <v>186</v>
      </c>
      <c r="D48" s="28">
        <v>70993262</v>
      </c>
      <c r="E48" s="37">
        <v>107609550</v>
      </c>
      <c r="F48" s="30">
        <v>600118371</v>
      </c>
      <c r="G48" s="22" t="s">
        <v>190</v>
      </c>
      <c r="H48" s="23" t="s">
        <v>58</v>
      </c>
      <c r="I48" s="23" t="s">
        <v>59</v>
      </c>
      <c r="J48" s="23" t="s">
        <v>188</v>
      </c>
      <c r="K48" s="22" t="s">
        <v>191</v>
      </c>
      <c r="L48" s="31">
        <v>500000</v>
      </c>
      <c r="M48" s="32"/>
      <c r="N48" s="33">
        <v>2022</v>
      </c>
      <c r="O48" s="34">
        <v>2024</v>
      </c>
      <c r="P48" s="35"/>
      <c r="Q48" s="30"/>
      <c r="R48" s="23">
        <v>0</v>
      </c>
      <c r="S48" s="23">
        <v>0</v>
      </c>
    </row>
    <row r="49" spans="1:19" ht="45.75" thickBot="1">
      <c r="A49" s="36">
        <v>46</v>
      </c>
      <c r="B49" s="26" t="s">
        <v>192</v>
      </c>
      <c r="C49" s="27" t="s">
        <v>193</v>
      </c>
      <c r="D49" s="28">
        <v>70980489</v>
      </c>
      <c r="E49" s="37">
        <v>173101925</v>
      </c>
      <c r="F49" s="30">
        <v>600118657</v>
      </c>
      <c r="G49" s="22" t="s">
        <v>120</v>
      </c>
      <c r="H49" s="23" t="s">
        <v>58</v>
      </c>
      <c r="I49" s="23" t="s">
        <v>59</v>
      </c>
      <c r="J49" s="23" t="s">
        <v>193</v>
      </c>
      <c r="K49" s="22" t="s">
        <v>194</v>
      </c>
      <c r="L49" s="31">
        <v>12000000</v>
      </c>
      <c r="M49" s="32"/>
      <c r="N49" s="33">
        <v>2023</v>
      </c>
      <c r="O49" s="34">
        <v>2024</v>
      </c>
      <c r="P49" s="35"/>
      <c r="Q49" s="30" t="s">
        <v>68</v>
      </c>
      <c r="R49" s="23"/>
      <c r="S49" s="23" t="s">
        <v>69</v>
      </c>
    </row>
    <row r="50" spans="1:19" ht="45.75" thickBot="1">
      <c r="A50" s="25">
        <v>47</v>
      </c>
      <c r="B50" s="26" t="s">
        <v>195</v>
      </c>
      <c r="C50" s="27" t="s">
        <v>196</v>
      </c>
      <c r="D50" s="28">
        <v>70991294</v>
      </c>
      <c r="E50" s="37">
        <v>107609614</v>
      </c>
      <c r="F50" s="30">
        <v>600118045</v>
      </c>
      <c r="G50" s="22" t="s">
        <v>197</v>
      </c>
      <c r="H50" s="23" t="s">
        <v>58</v>
      </c>
      <c r="I50" s="23" t="s">
        <v>59</v>
      </c>
      <c r="J50" s="23" t="s">
        <v>198</v>
      </c>
      <c r="K50" s="22" t="s">
        <v>199</v>
      </c>
      <c r="L50" s="31">
        <v>5000000</v>
      </c>
      <c r="M50" s="32">
        <f t="shared" ref="M50:M54" si="3">L50*0.85</f>
        <v>4250000</v>
      </c>
      <c r="N50" s="33" t="s">
        <v>200</v>
      </c>
      <c r="O50" s="34" t="s">
        <v>201</v>
      </c>
      <c r="P50" s="35" t="s">
        <v>202</v>
      </c>
      <c r="Q50" s="30" t="s">
        <v>202</v>
      </c>
      <c r="R50" s="23" t="s">
        <v>203</v>
      </c>
      <c r="S50" s="23" t="s">
        <v>69</v>
      </c>
    </row>
    <row r="51" spans="1:19" ht="45.75" thickBot="1">
      <c r="A51" s="25">
        <v>48</v>
      </c>
      <c r="B51" s="26" t="s">
        <v>195</v>
      </c>
      <c r="C51" s="27" t="s">
        <v>196</v>
      </c>
      <c r="D51" s="28">
        <v>70991294</v>
      </c>
      <c r="E51" s="37">
        <v>107609614</v>
      </c>
      <c r="F51" s="30">
        <v>600118045</v>
      </c>
      <c r="G51" s="22" t="s">
        <v>204</v>
      </c>
      <c r="H51" s="23" t="s">
        <v>58</v>
      </c>
      <c r="I51" s="23" t="s">
        <v>59</v>
      </c>
      <c r="J51" s="23" t="s">
        <v>198</v>
      </c>
      <c r="K51" s="22" t="s">
        <v>205</v>
      </c>
      <c r="L51" s="31">
        <v>2000000</v>
      </c>
      <c r="M51" s="32">
        <f t="shared" si="3"/>
        <v>1700000</v>
      </c>
      <c r="N51" s="33" t="s">
        <v>206</v>
      </c>
      <c r="O51" s="34" t="s">
        <v>201</v>
      </c>
      <c r="P51" s="35"/>
      <c r="Q51" s="30"/>
      <c r="R51" s="23"/>
      <c r="S51" s="23"/>
    </row>
    <row r="52" spans="1:19" ht="45.75" thickBot="1">
      <c r="A52" s="36">
        <v>49</v>
      </c>
      <c r="B52" s="26" t="s">
        <v>195</v>
      </c>
      <c r="C52" s="27" t="s">
        <v>196</v>
      </c>
      <c r="D52" s="28">
        <v>70991294</v>
      </c>
      <c r="E52" s="37">
        <v>107609614</v>
      </c>
      <c r="F52" s="30">
        <v>600118045</v>
      </c>
      <c r="G52" s="22" t="s">
        <v>207</v>
      </c>
      <c r="H52" s="23" t="s">
        <v>58</v>
      </c>
      <c r="I52" s="23" t="s">
        <v>59</v>
      </c>
      <c r="J52" s="23" t="s">
        <v>198</v>
      </c>
      <c r="K52" s="22" t="s">
        <v>208</v>
      </c>
      <c r="L52" s="31">
        <v>900000</v>
      </c>
      <c r="M52" s="32">
        <f t="shared" si="3"/>
        <v>765000</v>
      </c>
      <c r="N52" s="33" t="s">
        <v>209</v>
      </c>
      <c r="O52" s="34" t="s">
        <v>201</v>
      </c>
      <c r="P52" s="35" t="s">
        <v>210</v>
      </c>
      <c r="Q52" s="30" t="s">
        <v>211</v>
      </c>
      <c r="R52" s="23"/>
      <c r="S52" s="23"/>
    </row>
    <row r="53" spans="1:19" ht="45.75" thickBot="1">
      <c r="A53" s="25">
        <v>50</v>
      </c>
      <c r="B53" s="26" t="s">
        <v>195</v>
      </c>
      <c r="C53" s="27" t="s">
        <v>196</v>
      </c>
      <c r="D53" s="28">
        <v>70991294</v>
      </c>
      <c r="E53" s="37">
        <v>107609614</v>
      </c>
      <c r="F53" s="30">
        <v>600118045</v>
      </c>
      <c r="G53" s="22" t="s">
        <v>212</v>
      </c>
      <c r="H53" s="23" t="s">
        <v>58</v>
      </c>
      <c r="I53" s="23" t="s">
        <v>59</v>
      </c>
      <c r="J53" s="23" t="s">
        <v>198</v>
      </c>
      <c r="K53" s="22" t="s">
        <v>213</v>
      </c>
      <c r="L53" s="31">
        <v>70000</v>
      </c>
      <c r="M53" s="32">
        <f t="shared" si="3"/>
        <v>59500</v>
      </c>
      <c r="N53" s="33" t="s">
        <v>201</v>
      </c>
      <c r="O53" s="34" t="s">
        <v>201</v>
      </c>
      <c r="P53" s="35"/>
      <c r="Q53" s="30"/>
      <c r="R53" s="23"/>
      <c r="S53" s="23"/>
    </row>
    <row r="54" spans="1:19" ht="45.75" thickBot="1">
      <c r="A54" s="25">
        <v>51</v>
      </c>
      <c r="B54" s="26" t="s">
        <v>195</v>
      </c>
      <c r="C54" s="27" t="s">
        <v>196</v>
      </c>
      <c r="D54" s="28">
        <v>70991294</v>
      </c>
      <c r="E54" s="37">
        <v>107609614</v>
      </c>
      <c r="F54" s="30">
        <v>600118045</v>
      </c>
      <c r="G54" s="22" t="s">
        <v>214</v>
      </c>
      <c r="H54" s="23" t="s">
        <v>58</v>
      </c>
      <c r="I54" s="23" t="s">
        <v>59</v>
      </c>
      <c r="J54" s="23" t="s">
        <v>198</v>
      </c>
      <c r="K54" s="22" t="s">
        <v>215</v>
      </c>
      <c r="L54" s="31">
        <v>180000</v>
      </c>
      <c r="M54" s="32">
        <f t="shared" si="3"/>
        <v>153000</v>
      </c>
      <c r="N54" s="33" t="s">
        <v>206</v>
      </c>
      <c r="O54" s="34" t="s">
        <v>201</v>
      </c>
      <c r="P54" s="35"/>
      <c r="Q54" s="30"/>
      <c r="R54" s="23"/>
      <c r="S54" s="23"/>
    </row>
    <row r="55" spans="1:19" ht="79.5" thickBot="1">
      <c r="A55" s="36">
        <v>52</v>
      </c>
      <c r="B55" s="26" t="s">
        <v>216</v>
      </c>
      <c r="C55" s="27" t="s">
        <v>217</v>
      </c>
      <c r="D55" s="28">
        <v>70842302</v>
      </c>
      <c r="E55" s="37">
        <v>107609789</v>
      </c>
      <c r="F55" s="30">
        <v>600118177</v>
      </c>
      <c r="G55" s="22" t="s">
        <v>218</v>
      </c>
      <c r="H55" s="23" t="s">
        <v>58</v>
      </c>
      <c r="I55" s="23" t="s">
        <v>59</v>
      </c>
      <c r="J55" s="23" t="s">
        <v>219</v>
      </c>
      <c r="K55" s="22" t="s">
        <v>220</v>
      </c>
      <c r="L55" s="31">
        <v>200000</v>
      </c>
      <c r="M55" s="32">
        <f>L55/100*85</f>
        <v>170000</v>
      </c>
      <c r="N55" s="33" t="s">
        <v>221</v>
      </c>
      <c r="O55" s="34">
        <v>45261</v>
      </c>
      <c r="P55" s="35"/>
      <c r="Q55" s="30"/>
      <c r="R55" s="23"/>
      <c r="S55" s="23"/>
    </row>
    <row r="56" spans="1:19" ht="79.5" thickBot="1">
      <c r="A56" s="25">
        <v>53</v>
      </c>
      <c r="B56" s="26" t="s">
        <v>216</v>
      </c>
      <c r="C56" s="27" t="s">
        <v>217</v>
      </c>
      <c r="D56" s="28">
        <v>70842302</v>
      </c>
      <c r="E56" s="37">
        <v>107609789</v>
      </c>
      <c r="F56" s="30">
        <v>600118177</v>
      </c>
      <c r="G56" s="22" t="s">
        <v>222</v>
      </c>
      <c r="H56" s="23" t="s">
        <v>58</v>
      </c>
      <c r="I56" s="23" t="s">
        <v>59</v>
      </c>
      <c r="J56" s="23" t="s">
        <v>219</v>
      </c>
      <c r="K56" s="22" t="s">
        <v>223</v>
      </c>
      <c r="L56" s="31">
        <v>400000</v>
      </c>
      <c r="M56" s="32">
        <f t="shared" ref="M56:M61" si="4">L56/100*85</f>
        <v>340000</v>
      </c>
      <c r="N56" s="33" t="s">
        <v>224</v>
      </c>
      <c r="O56" s="34" t="s">
        <v>225</v>
      </c>
      <c r="P56" s="35"/>
      <c r="Q56" s="30"/>
      <c r="R56" s="23"/>
      <c r="S56" s="23"/>
    </row>
    <row r="57" spans="1:19" ht="60.75" customHeight="1" thickBot="1">
      <c r="A57" s="25">
        <v>54</v>
      </c>
      <c r="B57" s="26" t="s">
        <v>216</v>
      </c>
      <c r="C57" s="27" t="s">
        <v>217</v>
      </c>
      <c r="D57" s="28">
        <v>70842302</v>
      </c>
      <c r="E57" s="37">
        <v>107609789</v>
      </c>
      <c r="F57" s="30">
        <v>600118177</v>
      </c>
      <c r="G57" s="22" t="s">
        <v>226</v>
      </c>
      <c r="H57" s="23" t="s">
        <v>58</v>
      </c>
      <c r="I57" s="23" t="s">
        <v>59</v>
      </c>
      <c r="J57" s="23" t="s">
        <v>219</v>
      </c>
      <c r="K57" s="22" t="s">
        <v>227</v>
      </c>
      <c r="L57" s="31">
        <v>200000</v>
      </c>
      <c r="M57" s="32">
        <f t="shared" si="4"/>
        <v>170000</v>
      </c>
      <c r="N57" s="33" t="s">
        <v>228</v>
      </c>
      <c r="O57" s="34">
        <v>45261</v>
      </c>
      <c r="P57" s="35"/>
      <c r="Q57" s="30"/>
      <c r="R57" s="23"/>
      <c r="S57" s="23"/>
    </row>
    <row r="58" spans="1:19" ht="79.5" thickBot="1">
      <c r="A58" s="36">
        <v>55</v>
      </c>
      <c r="B58" s="26" t="s">
        <v>216</v>
      </c>
      <c r="C58" s="27" t="s">
        <v>217</v>
      </c>
      <c r="D58" s="28">
        <v>70842302</v>
      </c>
      <c r="E58" s="37">
        <v>107609789</v>
      </c>
      <c r="F58" s="30">
        <v>600118177</v>
      </c>
      <c r="G58" s="22" t="s">
        <v>229</v>
      </c>
      <c r="H58" s="23" t="s">
        <v>58</v>
      </c>
      <c r="I58" s="23" t="s">
        <v>59</v>
      </c>
      <c r="J58" s="23" t="s">
        <v>219</v>
      </c>
      <c r="K58" s="22" t="s">
        <v>229</v>
      </c>
      <c r="L58" s="31">
        <v>160000</v>
      </c>
      <c r="M58" s="32">
        <f t="shared" si="4"/>
        <v>136000</v>
      </c>
      <c r="N58" s="33" t="s">
        <v>230</v>
      </c>
      <c r="O58" s="34">
        <v>44896</v>
      </c>
      <c r="P58" s="35"/>
      <c r="Q58" s="30"/>
      <c r="R58" s="23" t="s">
        <v>231</v>
      </c>
      <c r="S58" s="23"/>
    </row>
    <row r="59" spans="1:19" ht="60.75" customHeight="1" thickBot="1">
      <c r="A59" s="25">
        <v>56</v>
      </c>
      <c r="B59" s="26" t="s">
        <v>216</v>
      </c>
      <c r="C59" s="27" t="s">
        <v>217</v>
      </c>
      <c r="D59" s="28">
        <v>70842302</v>
      </c>
      <c r="E59" s="37">
        <v>107609789</v>
      </c>
      <c r="F59" s="30">
        <v>600118177</v>
      </c>
      <c r="G59" s="22" t="s">
        <v>232</v>
      </c>
      <c r="H59" s="23" t="s">
        <v>58</v>
      </c>
      <c r="I59" s="23" t="s">
        <v>59</v>
      </c>
      <c r="J59" s="23" t="s">
        <v>219</v>
      </c>
      <c r="K59" s="22" t="s">
        <v>233</v>
      </c>
      <c r="L59" s="31">
        <v>500000</v>
      </c>
      <c r="M59" s="32">
        <f t="shared" si="4"/>
        <v>425000</v>
      </c>
      <c r="N59" s="33" t="s">
        <v>234</v>
      </c>
      <c r="O59" s="34" t="s">
        <v>235</v>
      </c>
      <c r="P59" s="35"/>
      <c r="Q59" s="30"/>
      <c r="R59" s="23"/>
      <c r="S59" s="23"/>
    </row>
    <row r="60" spans="1:19" ht="79.5" thickBot="1">
      <c r="A60" s="25">
        <v>57</v>
      </c>
      <c r="B60" s="26" t="s">
        <v>216</v>
      </c>
      <c r="C60" s="27" t="s">
        <v>217</v>
      </c>
      <c r="D60" s="28">
        <v>70842302</v>
      </c>
      <c r="E60" s="37">
        <v>107609789</v>
      </c>
      <c r="F60" s="30">
        <v>600118177</v>
      </c>
      <c r="G60" s="22" t="s">
        <v>236</v>
      </c>
      <c r="H60" s="23" t="s">
        <v>58</v>
      </c>
      <c r="I60" s="23" t="s">
        <v>59</v>
      </c>
      <c r="J60" s="23" t="s">
        <v>219</v>
      </c>
      <c r="K60" s="22" t="s">
        <v>237</v>
      </c>
      <c r="L60" s="31">
        <v>300000</v>
      </c>
      <c r="M60" s="32">
        <f t="shared" si="4"/>
        <v>255000</v>
      </c>
      <c r="N60" s="33" t="s">
        <v>230</v>
      </c>
      <c r="O60" s="34" t="s">
        <v>238</v>
      </c>
      <c r="P60" s="35"/>
      <c r="Q60" s="30"/>
      <c r="R60" s="23"/>
      <c r="S60" s="23"/>
    </row>
    <row r="61" spans="1:19" ht="60.75" customHeight="1" thickBot="1">
      <c r="A61" s="36">
        <v>58</v>
      </c>
      <c r="B61" s="26" t="s">
        <v>216</v>
      </c>
      <c r="C61" s="27" t="s">
        <v>217</v>
      </c>
      <c r="D61" s="28">
        <v>70842302</v>
      </c>
      <c r="E61" s="37">
        <v>107609789</v>
      </c>
      <c r="F61" s="30">
        <v>600118177</v>
      </c>
      <c r="G61" s="22" t="s">
        <v>239</v>
      </c>
      <c r="H61" s="23" t="s">
        <v>58</v>
      </c>
      <c r="I61" s="23" t="s">
        <v>59</v>
      </c>
      <c r="J61" s="23" t="s">
        <v>219</v>
      </c>
      <c r="K61" s="22" t="s">
        <v>240</v>
      </c>
      <c r="L61" s="31">
        <v>20000000</v>
      </c>
      <c r="M61" s="32">
        <f t="shared" si="4"/>
        <v>17000000</v>
      </c>
      <c r="N61" s="33">
        <v>45658</v>
      </c>
      <c r="O61" s="34" t="s">
        <v>241</v>
      </c>
      <c r="P61" s="35" t="s">
        <v>159</v>
      </c>
      <c r="Q61" s="30" t="s">
        <v>159</v>
      </c>
      <c r="R61" s="23"/>
      <c r="S61" s="23"/>
    </row>
    <row r="62" spans="1:19" ht="57.75" thickBot="1">
      <c r="A62" s="25">
        <v>59</v>
      </c>
      <c r="B62" s="26" t="s">
        <v>242</v>
      </c>
      <c r="C62" s="27" t="s">
        <v>243</v>
      </c>
      <c r="D62" s="28">
        <v>75022745</v>
      </c>
      <c r="E62" s="37">
        <v>107609274</v>
      </c>
      <c r="F62" s="30">
        <v>600117766</v>
      </c>
      <c r="G62" s="22" t="s">
        <v>244</v>
      </c>
      <c r="H62" s="23" t="s">
        <v>58</v>
      </c>
      <c r="I62" s="23" t="s">
        <v>59</v>
      </c>
      <c r="J62" s="23" t="s">
        <v>245</v>
      </c>
      <c r="K62" s="22" t="s">
        <v>246</v>
      </c>
      <c r="L62" s="31">
        <v>15000000</v>
      </c>
      <c r="M62" s="32">
        <f>SUM(L62*0.85)</f>
        <v>12750000</v>
      </c>
      <c r="N62" s="33" t="s">
        <v>247</v>
      </c>
      <c r="O62" s="34" t="s">
        <v>248</v>
      </c>
      <c r="P62" s="35"/>
      <c r="Q62" s="30" t="s">
        <v>159</v>
      </c>
      <c r="R62" s="23" t="s">
        <v>249</v>
      </c>
      <c r="S62" s="23" t="s">
        <v>250</v>
      </c>
    </row>
    <row r="63" spans="1:19" ht="60.75" customHeight="1" thickBot="1">
      <c r="A63" s="25">
        <v>60</v>
      </c>
      <c r="B63" s="26" t="s">
        <v>242</v>
      </c>
      <c r="C63" s="27" t="s">
        <v>243</v>
      </c>
      <c r="D63" s="28">
        <v>75022745</v>
      </c>
      <c r="E63" s="37">
        <v>107609274</v>
      </c>
      <c r="F63" s="30">
        <v>600117766</v>
      </c>
      <c r="G63" s="22" t="s">
        <v>251</v>
      </c>
      <c r="H63" s="23" t="s">
        <v>58</v>
      </c>
      <c r="I63" s="23" t="s">
        <v>59</v>
      </c>
      <c r="J63" s="23" t="s">
        <v>245</v>
      </c>
      <c r="K63" s="22" t="s">
        <v>252</v>
      </c>
      <c r="L63" s="31">
        <v>500000</v>
      </c>
      <c r="M63" s="32">
        <f t="shared" ref="M63:M65" si="5">L63/100*85</f>
        <v>425000</v>
      </c>
      <c r="N63" s="33" t="s">
        <v>206</v>
      </c>
      <c r="O63" s="34" t="s">
        <v>253</v>
      </c>
      <c r="P63" s="35"/>
      <c r="Q63" s="30"/>
      <c r="R63" s="23" t="s">
        <v>254</v>
      </c>
      <c r="S63" s="23" t="s">
        <v>255</v>
      </c>
    </row>
    <row r="64" spans="1:19" ht="60.75" customHeight="1" thickBot="1">
      <c r="A64" s="36">
        <v>61</v>
      </c>
      <c r="B64" s="26" t="s">
        <v>242</v>
      </c>
      <c r="C64" s="27" t="s">
        <v>243</v>
      </c>
      <c r="D64" s="28">
        <v>75022745</v>
      </c>
      <c r="E64" s="37">
        <v>107609274</v>
      </c>
      <c r="F64" s="30">
        <v>600117766</v>
      </c>
      <c r="G64" s="22" t="s">
        <v>256</v>
      </c>
      <c r="H64" s="23" t="s">
        <v>58</v>
      </c>
      <c r="I64" s="23" t="s">
        <v>59</v>
      </c>
      <c r="J64" s="23" t="s">
        <v>245</v>
      </c>
      <c r="K64" s="22" t="s">
        <v>257</v>
      </c>
      <c r="L64" s="31">
        <v>300000</v>
      </c>
      <c r="M64" s="32">
        <f t="shared" si="5"/>
        <v>255000</v>
      </c>
      <c r="N64" s="33" t="s">
        <v>258</v>
      </c>
      <c r="O64" s="34" t="s">
        <v>259</v>
      </c>
      <c r="P64" s="35"/>
      <c r="Q64" s="30"/>
      <c r="R64" s="23" t="s">
        <v>254</v>
      </c>
      <c r="S64" s="23" t="s">
        <v>255</v>
      </c>
    </row>
    <row r="65" spans="1:19" ht="57" thickBot="1">
      <c r="A65" s="25">
        <v>62</v>
      </c>
      <c r="B65" s="26" t="s">
        <v>242</v>
      </c>
      <c r="C65" s="27" t="s">
        <v>243</v>
      </c>
      <c r="D65" s="28">
        <v>75022745</v>
      </c>
      <c r="E65" s="37">
        <v>107609274</v>
      </c>
      <c r="F65" s="30">
        <v>600117766</v>
      </c>
      <c r="G65" s="22" t="s">
        <v>260</v>
      </c>
      <c r="H65" s="23" t="s">
        <v>58</v>
      </c>
      <c r="I65" s="23" t="s">
        <v>59</v>
      </c>
      <c r="J65" s="23" t="s">
        <v>245</v>
      </c>
      <c r="K65" s="22" t="s">
        <v>261</v>
      </c>
      <c r="L65" s="31">
        <v>150000</v>
      </c>
      <c r="M65" s="32">
        <f t="shared" si="5"/>
        <v>127500</v>
      </c>
      <c r="N65" s="33" t="s">
        <v>258</v>
      </c>
      <c r="O65" s="34" t="s">
        <v>247</v>
      </c>
      <c r="P65" s="35"/>
      <c r="Q65" s="30"/>
      <c r="R65" s="23" t="s">
        <v>254</v>
      </c>
      <c r="S65" s="23" t="s">
        <v>255</v>
      </c>
    </row>
    <row r="66" spans="1:19" ht="79.5" thickBot="1">
      <c r="A66" s="25">
        <v>63</v>
      </c>
      <c r="B66" s="26" t="s">
        <v>262</v>
      </c>
      <c r="C66" s="27" t="s">
        <v>263</v>
      </c>
      <c r="D66" s="28">
        <v>71000437</v>
      </c>
      <c r="E66" s="37">
        <v>107609533</v>
      </c>
      <c r="F66" s="30">
        <v>600117961</v>
      </c>
      <c r="G66" s="22" t="s">
        <v>264</v>
      </c>
      <c r="H66" s="23" t="s">
        <v>58</v>
      </c>
      <c r="I66" s="23" t="s">
        <v>59</v>
      </c>
      <c r="J66" s="23" t="s">
        <v>265</v>
      </c>
      <c r="K66" s="22" t="s">
        <v>266</v>
      </c>
      <c r="L66" s="31">
        <v>1500000</v>
      </c>
      <c r="M66" s="32">
        <f>SUM(L66*0.85)</f>
        <v>1275000</v>
      </c>
      <c r="N66" s="33">
        <v>44378</v>
      </c>
      <c r="O66" s="34">
        <v>44409</v>
      </c>
      <c r="P66" s="35"/>
      <c r="Q66" s="30"/>
      <c r="R66" s="23" t="s">
        <v>267</v>
      </c>
      <c r="S66" s="23"/>
    </row>
    <row r="67" spans="1:19" ht="60.75" customHeight="1" thickBot="1">
      <c r="A67" s="36">
        <v>64</v>
      </c>
      <c r="B67" s="26" t="s">
        <v>262</v>
      </c>
      <c r="C67" s="27" t="s">
        <v>263</v>
      </c>
      <c r="D67" s="28">
        <v>71000437</v>
      </c>
      <c r="E67" s="37">
        <v>107609533</v>
      </c>
      <c r="F67" s="30">
        <v>600117961</v>
      </c>
      <c r="G67" s="22" t="s">
        <v>268</v>
      </c>
      <c r="H67" s="23" t="s">
        <v>58</v>
      </c>
      <c r="I67" s="23" t="s">
        <v>59</v>
      </c>
      <c r="J67" s="23" t="s">
        <v>265</v>
      </c>
      <c r="K67" s="22" t="s">
        <v>269</v>
      </c>
      <c r="L67" s="31">
        <v>850000</v>
      </c>
      <c r="M67" s="32">
        <f t="shared" ref="M67:M80" si="6">L67/100*85</f>
        <v>722500</v>
      </c>
      <c r="N67" s="33" t="s">
        <v>270</v>
      </c>
      <c r="O67" s="34" t="s">
        <v>270</v>
      </c>
      <c r="P67" s="35"/>
      <c r="Q67" s="30"/>
      <c r="R67" s="23" t="s">
        <v>271</v>
      </c>
      <c r="S67" s="23"/>
    </row>
    <row r="68" spans="1:19" ht="60.75" customHeight="1" thickBot="1">
      <c r="A68" s="25">
        <v>65</v>
      </c>
      <c r="B68" s="26" t="s">
        <v>262</v>
      </c>
      <c r="C68" s="27" t="s">
        <v>263</v>
      </c>
      <c r="D68" s="28">
        <v>71000437</v>
      </c>
      <c r="E68" s="37">
        <v>107609533</v>
      </c>
      <c r="F68" s="30">
        <v>600117961</v>
      </c>
      <c r="G68" s="22" t="s">
        <v>272</v>
      </c>
      <c r="H68" s="23" t="s">
        <v>58</v>
      </c>
      <c r="I68" s="23" t="s">
        <v>59</v>
      </c>
      <c r="J68" s="23" t="s">
        <v>265</v>
      </c>
      <c r="K68" s="22" t="s">
        <v>273</v>
      </c>
      <c r="L68" s="31">
        <v>200000</v>
      </c>
      <c r="M68" s="32">
        <f t="shared" si="6"/>
        <v>170000</v>
      </c>
      <c r="N68" s="33" t="s">
        <v>270</v>
      </c>
      <c r="O68" s="34" t="s">
        <v>270</v>
      </c>
      <c r="P68" s="35"/>
      <c r="Q68" s="30"/>
      <c r="R68" s="23" t="s">
        <v>271</v>
      </c>
      <c r="S68" s="23"/>
    </row>
    <row r="69" spans="1:19" ht="79.5" thickBot="1">
      <c r="A69" s="25">
        <v>66</v>
      </c>
      <c r="B69" s="26" t="s">
        <v>262</v>
      </c>
      <c r="C69" s="27" t="s">
        <v>263</v>
      </c>
      <c r="D69" s="28">
        <v>71000437</v>
      </c>
      <c r="E69" s="37">
        <v>107609533</v>
      </c>
      <c r="F69" s="30">
        <v>600117961</v>
      </c>
      <c r="G69" s="22" t="s">
        <v>274</v>
      </c>
      <c r="H69" s="23" t="s">
        <v>58</v>
      </c>
      <c r="I69" s="23" t="s">
        <v>59</v>
      </c>
      <c r="J69" s="23" t="s">
        <v>265</v>
      </c>
      <c r="K69" s="22" t="s">
        <v>275</v>
      </c>
      <c r="L69" s="31">
        <v>1600000</v>
      </c>
      <c r="M69" s="32">
        <f t="shared" si="6"/>
        <v>1360000</v>
      </c>
      <c r="N69" s="33" t="s">
        <v>270</v>
      </c>
      <c r="O69" s="34" t="s">
        <v>270</v>
      </c>
      <c r="P69" s="35"/>
      <c r="Q69" s="30"/>
      <c r="R69" s="23" t="s">
        <v>271</v>
      </c>
      <c r="S69" s="23"/>
    </row>
    <row r="70" spans="1:19" ht="60.75" customHeight="1" thickBot="1">
      <c r="A70" s="36">
        <v>67</v>
      </c>
      <c r="B70" s="26" t="s">
        <v>262</v>
      </c>
      <c r="C70" s="27" t="s">
        <v>263</v>
      </c>
      <c r="D70" s="28">
        <v>71000437</v>
      </c>
      <c r="E70" s="37">
        <v>107609533</v>
      </c>
      <c r="F70" s="30">
        <v>600117961</v>
      </c>
      <c r="G70" s="22" t="s">
        <v>276</v>
      </c>
      <c r="H70" s="23" t="s">
        <v>58</v>
      </c>
      <c r="I70" s="23" t="s">
        <v>59</v>
      </c>
      <c r="J70" s="23" t="s">
        <v>265</v>
      </c>
      <c r="K70" s="22" t="s">
        <v>277</v>
      </c>
      <c r="L70" s="31">
        <v>500000</v>
      </c>
      <c r="M70" s="32">
        <f t="shared" si="6"/>
        <v>425000</v>
      </c>
      <c r="N70" s="33" t="s">
        <v>270</v>
      </c>
      <c r="O70" s="34" t="s">
        <v>270</v>
      </c>
      <c r="P70" s="35"/>
      <c r="Q70" s="30"/>
      <c r="R70" s="23" t="s">
        <v>271</v>
      </c>
      <c r="S70" s="23"/>
    </row>
    <row r="71" spans="1:19" ht="79.5" thickBot="1">
      <c r="A71" s="25">
        <v>68</v>
      </c>
      <c r="B71" s="26" t="s">
        <v>262</v>
      </c>
      <c r="C71" s="27" t="s">
        <v>263</v>
      </c>
      <c r="D71" s="28">
        <v>71000437</v>
      </c>
      <c r="E71" s="37">
        <v>107609533</v>
      </c>
      <c r="F71" s="30">
        <v>600117961</v>
      </c>
      <c r="G71" s="22" t="s">
        <v>278</v>
      </c>
      <c r="H71" s="23" t="s">
        <v>58</v>
      </c>
      <c r="I71" s="23" t="s">
        <v>59</v>
      </c>
      <c r="J71" s="23" t="s">
        <v>265</v>
      </c>
      <c r="K71" s="22" t="s">
        <v>279</v>
      </c>
      <c r="L71" s="31">
        <v>80000</v>
      </c>
      <c r="M71" s="32">
        <f t="shared" si="6"/>
        <v>68000</v>
      </c>
      <c r="N71" s="33" t="s">
        <v>270</v>
      </c>
      <c r="O71" s="34" t="s">
        <v>270</v>
      </c>
      <c r="P71" s="35"/>
      <c r="Q71" s="30"/>
      <c r="R71" s="23" t="s">
        <v>271</v>
      </c>
      <c r="S71" s="23"/>
    </row>
    <row r="72" spans="1:19" ht="79.5" thickBot="1">
      <c r="A72" s="25">
        <v>69</v>
      </c>
      <c r="B72" s="26" t="s">
        <v>262</v>
      </c>
      <c r="C72" s="27" t="s">
        <v>263</v>
      </c>
      <c r="D72" s="28">
        <v>71000437</v>
      </c>
      <c r="E72" s="37">
        <v>107609533</v>
      </c>
      <c r="F72" s="30">
        <v>600117961</v>
      </c>
      <c r="G72" s="22" t="s">
        <v>280</v>
      </c>
      <c r="H72" s="23" t="s">
        <v>58</v>
      </c>
      <c r="I72" s="23" t="s">
        <v>59</v>
      </c>
      <c r="J72" s="23" t="s">
        <v>265</v>
      </c>
      <c r="K72" s="22" t="s">
        <v>281</v>
      </c>
      <c r="L72" s="31">
        <v>600000</v>
      </c>
      <c r="M72" s="32">
        <f t="shared" si="6"/>
        <v>510000</v>
      </c>
      <c r="N72" s="33" t="s">
        <v>270</v>
      </c>
      <c r="O72" s="34" t="s">
        <v>270</v>
      </c>
      <c r="P72" s="35"/>
      <c r="Q72" s="30"/>
      <c r="R72" s="23" t="s">
        <v>271</v>
      </c>
      <c r="S72" s="23"/>
    </row>
    <row r="73" spans="1:19" ht="60.75" customHeight="1" thickBot="1">
      <c r="A73" s="36">
        <v>70</v>
      </c>
      <c r="B73" s="26" t="s">
        <v>262</v>
      </c>
      <c r="C73" s="27" t="s">
        <v>263</v>
      </c>
      <c r="D73" s="28">
        <v>71000437</v>
      </c>
      <c r="E73" s="37">
        <v>107609533</v>
      </c>
      <c r="F73" s="30">
        <v>600117961</v>
      </c>
      <c r="G73" s="22" t="s">
        <v>282</v>
      </c>
      <c r="H73" s="23" t="s">
        <v>58</v>
      </c>
      <c r="I73" s="23" t="s">
        <v>59</v>
      </c>
      <c r="J73" s="23" t="s">
        <v>265</v>
      </c>
      <c r="K73" s="22" t="s">
        <v>283</v>
      </c>
      <c r="L73" s="31">
        <v>300000</v>
      </c>
      <c r="M73" s="32">
        <f t="shared" si="6"/>
        <v>255000</v>
      </c>
      <c r="N73" s="33" t="s">
        <v>270</v>
      </c>
      <c r="O73" s="34" t="s">
        <v>270</v>
      </c>
      <c r="P73" s="35"/>
      <c r="Q73" s="30"/>
      <c r="R73" s="23" t="s">
        <v>271</v>
      </c>
      <c r="S73" s="23"/>
    </row>
    <row r="74" spans="1:19" ht="79.5" thickBot="1">
      <c r="A74" s="25">
        <v>71</v>
      </c>
      <c r="B74" s="26" t="s">
        <v>262</v>
      </c>
      <c r="C74" s="27" t="s">
        <v>263</v>
      </c>
      <c r="D74" s="28">
        <v>71000437</v>
      </c>
      <c r="E74" s="37">
        <v>107609533</v>
      </c>
      <c r="F74" s="30">
        <v>600117961</v>
      </c>
      <c r="G74" s="22" t="s">
        <v>284</v>
      </c>
      <c r="H74" s="23" t="s">
        <v>58</v>
      </c>
      <c r="I74" s="23" t="s">
        <v>59</v>
      </c>
      <c r="J74" s="23" t="s">
        <v>265</v>
      </c>
      <c r="K74" s="22" t="s">
        <v>285</v>
      </c>
      <c r="L74" s="31">
        <v>70000</v>
      </c>
      <c r="M74" s="32">
        <f t="shared" si="6"/>
        <v>59500</v>
      </c>
      <c r="N74" s="33" t="s">
        <v>270</v>
      </c>
      <c r="O74" s="34" t="s">
        <v>270</v>
      </c>
      <c r="P74" s="35"/>
      <c r="Q74" s="30"/>
      <c r="R74" s="23" t="s">
        <v>271</v>
      </c>
      <c r="S74" s="23"/>
    </row>
    <row r="75" spans="1:19" ht="79.5" thickBot="1">
      <c r="A75" s="25">
        <v>72</v>
      </c>
      <c r="B75" s="26" t="s">
        <v>262</v>
      </c>
      <c r="C75" s="27" t="s">
        <v>263</v>
      </c>
      <c r="D75" s="28">
        <v>71000437</v>
      </c>
      <c r="E75" s="37">
        <v>107609533</v>
      </c>
      <c r="F75" s="30">
        <v>600117961</v>
      </c>
      <c r="G75" s="22" t="s">
        <v>286</v>
      </c>
      <c r="H75" s="23" t="s">
        <v>58</v>
      </c>
      <c r="I75" s="23" t="s">
        <v>59</v>
      </c>
      <c r="J75" s="23" t="s">
        <v>265</v>
      </c>
      <c r="K75" s="22" t="s">
        <v>287</v>
      </c>
      <c r="L75" s="31">
        <v>350000</v>
      </c>
      <c r="M75" s="32">
        <f t="shared" si="6"/>
        <v>297500</v>
      </c>
      <c r="N75" s="33" t="s">
        <v>270</v>
      </c>
      <c r="O75" s="34" t="s">
        <v>270</v>
      </c>
      <c r="P75" s="35"/>
      <c r="Q75" s="30"/>
      <c r="R75" s="23" t="s">
        <v>271</v>
      </c>
      <c r="S75" s="23"/>
    </row>
    <row r="76" spans="1:19" ht="60.75" customHeight="1" thickBot="1">
      <c r="A76" s="36">
        <v>73</v>
      </c>
      <c r="B76" s="26" t="s">
        <v>288</v>
      </c>
      <c r="C76" s="27" t="s">
        <v>289</v>
      </c>
      <c r="D76" s="28">
        <v>75024071</v>
      </c>
      <c r="E76" s="37">
        <v>107609304</v>
      </c>
      <c r="F76" s="30">
        <v>600117791</v>
      </c>
      <c r="G76" s="22" t="s">
        <v>290</v>
      </c>
      <c r="H76" s="23" t="s">
        <v>58</v>
      </c>
      <c r="I76" s="23" t="s">
        <v>59</v>
      </c>
      <c r="J76" s="23" t="s">
        <v>291</v>
      </c>
      <c r="K76" s="22" t="s">
        <v>292</v>
      </c>
      <c r="L76" s="31">
        <v>10000000</v>
      </c>
      <c r="M76" s="32">
        <f t="shared" si="6"/>
        <v>8500000</v>
      </c>
      <c r="N76" s="33">
        <v>2022</v>
      </c>
      <c r="O76" s="34">
        <v>2023</v>
      </c>
      <c r="P76" s="35" t="s">
        <v>159</v>
      </c>
      <c r="Q76" s="30"/>
      <c r="R76" s="23" t="s">
        <v>293</v>
      </c>
      <c r="S76" s="23"/>
    </row>
    <row r="77" spans="1:19" ht="57" thickBot="1">
      <c r="A77" s="25">
        <v>74</v>
      </c>
      <c r="B77" s="26" t="s">
        <v>288</v>
      </c>
      <c r="C77" s="27" t="s">
        <v>289</v>
      </c>
      <c r="D77" s="28">
        <v>75024071</v>
      </c>
      <c r="E77" s="37">
        <v>107609304</v>
      </c>
      <c r="F77" s="30">
        <v>600117791</v>
      </c>
      <c r="G77" s="22" t="s">
        <v>294</v>
      </c>
      <c r="H77" s="23" t="s">
        <v>58</v>
      </c>
      <c r="I77" s="23" t="s">
        <v>59</v>
      </c>
      <c r="J77" s="23" t="s">
        <v>291</v>
      </c>
      <c r="K77" s="22" t="s">
        <v>295</v>
      </c>
      <c r="L77" s="31">
        <v>500000</v>
      </c>
      <c r="M77" s="32">
        <f t="shared" si="6"/>
        <v>425000</v>
      </c>
      <c r="N77" s="33">
        <v>2023</v>
      </c>
      <c r="O77" s="34">
        <v>2023</v>
      </c>
      <c r="P77" s="35"/>
      <c r="Q77" s="30"/>
      <c r="R77" s="23" t="s">
        <v>296</v>
      </c>
      <c r="S77" s="23"/>
    </row>
    <row r="78" spans="1:19" ht="60.75" customHeight="1" thickBot="1">
      <c r="A78" s="25">
        <v>75</v>
      </c>
      <c r="B78" s="26" t="s">
        <v>288</v>
      </c>
      <c r="C78" s="27" t="s">
        <v>289</v>
      </c>
      <c r="D78" s="28">
        <v>75024071</v>
      </c>
      <c r="E78" s="37">
        <v>107609304</v>
      </c>
      <c r="F78" s="30">
        <v>600117791</v>
      </c>
      <c r="G78" s="22" t="s">
        <v>297</v>
      </c>
      <c r="H78" s="23" t="s">
        <v>58</v>
      </c>
      <c r="I78" s="23" t="s">
        <v>59</v>
      </c>
      <c r="J78" s="23" t="s">
        <v>291</v>
      </c>
      <c r="K78" s="22" t="s">
        <v>298</v>
      </c>
      <c r="L78" s="31">
        <v>500000</v>
      </c>
      <c r="M78" s="32">
        <f t="shared" si="6"/>
        <v>425000</v>
      </c>
      <c r="N78" s="33">
        <v>2024</v>
      </c>
      <c r="O78" s="34">
        <v>2024</v>
      </c>
      <c r="P78" s="35"/>
      <c r="Q78" s="30"/>
      <c r="R78" s="23"/>
      <c r="S78" s="23"/>
    </row>
    <row r="79" spans="1:19" ht="60.75" customHeight="1" thickBot="1">
      <c r="A79" s="36">
        <v>76</v>
      </c>
      <c r="B79" s="26" t="s">
        <v>288</v>
      </c>
      <c r="C79" s="27" t="s">
        <v>289</v>
      </c>
      <c r="D79" s="28">
        <v>75024071</v>
      </c>
      <c r="E79" s="37">
        <v>107609304</v>
      </c>
      <c r="F79" s="30">
        <v>600117791</v>
      </c>
      <c r="G79" s="22" t="s">
        <v>294</v>
      </c>
      <c r="H79" s="23" t="s">
        <v>58</v>
      </c>
      <c r="I79" s="23" t="s">
        <v>59</v>
      </c>
      <c r="J79" s="23" t="s">
        <v>291</v>
      </c>
      <c r="K79" s="22" t="s">
        <v>298</v>
      </c>
      <c r="L79" s="31">
        <v>700000</v>
      </c>
      <c r="M79" s="32">
        <f t="shared" si="6"/>
        <v>595000</v>
      </c>
      <c r="N79" s="33">
        <v>2026</v>
      </c>
      <c r="O79" s="34">
        <v>2026</v>
      </c>
      <c r="P79" s="35"/>
      <c r="Q79" s="30"/>
      <c r="R79" s="23"/>
      <c r="S79" s="23"/>
    </row>
    <row r="80" spans="1:19" ht="57" thickBot="1">
      <c r="A80" s="25">
        <v>77</v>
      </c>
      <c r="B80" s="26" t="s">
        <v>288</v>
      </c>
      <c r="C80" s="27" t="s">
        <v>289</v>
      </c>
      <c r="D80" s="28">
        <v>75024071</v>
      </c>
      <c r="E80" s="37">
        <v>107609304</v>
      </c>
      <c r="F80" s="30">
        <v>600117791</v>
      </c>
      <c r="G80" s="22" t="s">
        <v>297</v>
      </c>
      <c r="H80" s="23" t="s">
        <v>58</v>
      </c>
      <c r="I80" s="23" t="s">
        <v>59</v>
      </c>
      <c r="J80" s="23" t="s">
        <v>291</v>
      </c>
      <c r="K80" s="22" t="s">
        <v>298</v>
      </c>
      <c r="L80" s="31">
        <v>2000000</v>
      </c>
      <c r="M80" s="32">
        <f t="shared" si="6"/>
        <v>1700000</v>
      </c>
      <c r="N80" s="33">
        <v>2023</v>
      </c>
      <c r="O80" s="34">
        <v>2023</v>
      </c>
      <c r="P80" s="35"/>
      <c r="Q80" s="30"/>
      <c r="R80" s="23"/>
      <c r="S80" s="23"/>
    </row>
    <row r="81" spans="1:19" ht="60.75" customHeight="1" thickBot="1">
      <c r="A81" s="25">
        <v>78</v>
      </c>
      <c r="B81" s="26" t="s">
        <v>299</v>
      </c>
      <c r="C81" s="27" t="s">
        <v>300</v>
      </c>
      <c r="D81" s="28">
        <v>75024179</v>
      </c>
      <c r="E81" s="37">
        <v>107609223</v>
      </c>
      <c r="F81" s="30">
        <v>600117723</v>
      </c>
      <c r="G81" s="22" t="s">
        <v>301</v>
      </c>
      <c r="H81" s="23" t="s">
        <v>58</v>
      </c>
      <c r="I81" s="23" t="s">
        <v>59</v>
      </c>
      <c r="J81" s="23" t="s">
        <v>302</v>
      </c>
      <c r="K81" s="22" t="s">
        <v>303</v>
      </c>
      <c r="L81" s="31">
        <v>1750000</v>
      </c>
      <c r="M81" s="32">
        <v>1487500</v>
      </c>
      <c r="N81" s="33" t="s">
        <v>304</v>
      </c>
      <c r="O81" s="34" t="s">
        <v>305</v>
      </c>
      <c r="P81" s="35"/>
      <c r="Q81" s="30"/>
      <c r="R81" s="23"/>
      <c r="S81" s="23"/>
    </row>
    <row r="82" spans="1:19" ht="60.75" customHeight="1" thickBot="1">
      <c r="A82" s="36">
        <v>79</v>
      </c>
      <c r="B82" s="26" t="s">
        <v>299</v>
      </c>
      <c r="C82" s="27" t="s">
        <v>300</v>
      </c>
      <c r="D82" s="28">
        <v>75024179</v>
      </c>
      <c r="E82" s="37">
        <v>107609223</v>
      </c>
      <c r="F82" s="30">
        <v>600117723</v>
      </c>
      <c r="G82" s="22" t="s">
        <v>306</v>
      </c>
      <c r="H82" s="23" t="s">
        <v>58</v>
      </c>
      <c r="I82" s="23" t="s">
        <v>59</v>
      </c>
      <c r="J82" s="23" t="s">
        <v>302</v>
      </c>
      <c r="K82" s="22" t="s">
        <v>307</v>
      </c>
      <c r="L82" s="31">
        <v>175000</v>
      </c>
      <c r="M82" s="32">
        <v>148750</v>
      </c>
      <c r="N82" s="33" t="s">
        <v>258</v>
      </c>
      <c r="O82" s="34" t="s">
        <v>308</v>
      </c>
      <c r="P82" s="35"/>
      <c r="Q82" s="30"/>
      <c r="R82" s="23"/>
      <c r="S82" s="23"/>
    </row>
    <row r="83" spans="1:19" ht="79.5" thickBot="1">
      <c r="A83" s="25">
        <v>80</v>
      </c>
      <c r="B83" s="26" t="s">
        <v>309</v>
      </c>
      <c r="C83" s="27" t="s">
        <v>310</v>
      </c>
      <c r="D83" s="28">
        <v>75022958</v>
      </c>
      <c r="E83" s="37">
        <v>118800469</v>
      </c>
      <c r="F83" s="30">
        <v>600118266</v>
      </c>
      <c r="G83" s="22" t="s">
        <v>311</v>
      </c>
      <c r="H83" s="23" t="s">
        <v>58</v>
      </c>
      <c r="I83" s="23" t="s">
        <v>59</v>
      </c>
      <c r="J83" s="23" t="s">
        <v>312</v>
      </c>
      <c r="K83" s="22" t="s">
        <v>313</v>
      </c>
      <c r="L83" s="31" t="s">
        <v>314</v>
      </c>
      <c r="M83" s="32" t="s">
        <v>315</v>
      </c>
      <c r="N83" s="33" t="s">
        <v>259</v>
      </c>
      <c r="O83" s="34" t="s">
        <v>305</v>
      </c>
      <c r="P83" s="35"/>
      <c r="Q83" s="30"/>
      <c r="R83" s="23" t="s">
        <v>316</v>
      </c>
      <c r="S83" s="23" t="s">
        <v>317</v>
      </c>
    </row>
    <row r="84" spans="1:19" ht="78.75">
      <c r="A84" s="25">
        <v>81</v>
      </c>
      <c r="B84" s="26" t="s">
        <v>309</v>
      </c>
      <c r="C84" s="27" t="s">
        <v>310</v>
      </c>
      <c r="D84" s="28">
        <v>75022958</v>
      </c>
      <c r="E84" s="37">
        <v>118800469</v>
      </c>
      <c r="F84" s="30">
        <v>600118266</v>
      </c>
      <c r="G84" s="22" t="s">
        <v>318</v>
      </c>
      <c r="H84" s="23" t="s">
        <v>58</v>
      </c>
      <c r="I84" s="23" t="s">
        <v>59</v>
      </c>
      <c r="J84" s="23" t="s">
        <v>312</v>
      </c>
      <c r="K84" s="22" t="s">
        <v>319</v>
      </c>
      <c r="L84" s="31" t="s">
        <v>314</v>
      </c>
      <c r="M84" s="32" t="s">
        <v>315</v>
      </c>
      <c r="N84" s="33" t="s">
        <v>259</v>
      </c>
      <c r="O84" s="34" t="s">
        <v>320</v>
      </c>
      <c r="P84" s="35"/>
      <c r="Q84" s="30" t="s">
        <v>159</v>
      </c>
      <c r="R84" s="23" t="s">
        <v>316</v>
      </c>
      <c r="S84" s="23" t="s">
        <v>317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05698DA928754CBADD60C17A8E48F3" ma:contentTypeVersion="12" ma:contentTypeDescription="Vytvoří nový dokument" ma:contentTypeScope="" ma:versionID="e561f9fae7be6af379f459cced99deac">
  <xsd:schema xmlns:xsd="http://www.w3.org/2001/XMLSchema" xmlns:xs="http://www.w3.org/2001/XMLSchema" xmlns:p="http://schemas.microsoft.com/office/2006/metadata/properties" xmlns:ns3="bac741dd-a0f8-4afe-8967-2432d6e0fd75" xmlns:ns4="fd3e2302-cfab-4d52-8c76-f58c6cef2e97" targetNamespace="http://schemas.microsoft.com/office/2006/metadata/properties" ma:root="true" ma:fieldsID="8ebf02398c66e92c0457eca9443e04f8" ns3:_="" ns4:_="">
    <xsd:import namespace="bac741dd-a0f8-4afe-8967-2432d6e0fd75"/>
    <xsd:import namespace="fd3e2302-cfab-4d52-8c76-f58c6cef2e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741dd-a0f8-4afe-8967-2432d6e0fd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e2302-cfab-4d52-8c76-f58c6cef2e9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/>
</file>

<file path=customXml/itemProps2.xml><?xml version="1.0" encoding="utf-8"?>
<ds:datastoreItem xmlns:ds="http://schemas.openxmlformats.org/officeDocument/2006/customXml" ds:itemID="{49E0C181-F741-4734-814C-E183378A791F}"/>
</file>

<file path=customXml/itemProps3.xml><?xml version="1.0" encoding="utf-8"?>
<ds:datastoreItem xmlns:ds="http://schemas.openxmlformats.org/officeDocument/2006/customXml" ds:itemID="{C7200AB8-BF5C-4A41-8FDD-11F6A6D187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Ministerstvo školství, mládeže a tělovýchovy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Uživatel typu Host</cp:lastModifiedBy>
  <cp:revision/>
  <dcterms:created xsi:type="dcterms:W3CDTF">2020-07-22T07:46:04Z</dcterms:created>
  <dcterms:modified xsi:type="dcterms:W3CDTF">2022-01-04T12:35:08Z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0x0101002705698DA928754CBADD60C17A8E48F3</vt:lpwstr>
  </property>
  <property fmtid="{D5CDD505-2E9C-101B-9397-08002B2CF9AE}" pid="3" name="_dlc_DocIdItemGuid">
    <vt:lpwstr>67cb6407-7dbd-4381-91f1-68d114aebd57</vt:lpwstr>
  </property>
</Properties>
</file>