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itka.kuzminova\OneDrive - MŠ Štítného\aRT SDÍLENÝ - JITKA KOLEKTIVU\akční plán 2022 + investiční záměry škol\investiční záměry FINAL- ke schválení ŘV\"/>
    </mc:Choice>
  </mc:AlternateContent>
  <bookViews>
    <workbookView xWindow="-105" yWindow="-105" windowWidth="19425" windowHeight="10425" tabRatio="710"/>
  </bookViews>
  <sheets>
    <sheet name="ZŠ 2021-2027" sheetId="7"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3" i="7" l="1"/>
  <c r="M92" i="7"/>
  <c r="M91" i="7"/>
  <c r="M90" i="7"/>
  <c r="M89" i="7"/>
  <c r="M88" i="7"/>
  <c r="M87" i="7"/>
  <c r="M86" i="7"/>
  <c r="M85" i="7"/>
  <c r="M84" i="7"/>
  <c r="M83" i="7"/>
  <c r="M82" i="7"/>
  <c r="Y81" i="7"/>
  <c r="M81" i="7"/>
  <c r="M68" i="7" l="1"/>
  <c r="M69" i="7"/>
  <c r="M70" i="7"/>
  <c r="M71" i="7"/>
  <c r="M72" i="7"/>
  <c r="M73" i="7"/>
  <c r="M74" i="7"/>
  <c r="M75" i="7"/>
  <c r="M63" i="7" l="1"/>
  <c r="M64" i="7"/>
  <c r="M65" i="7"/>
  <c r="M66" i="7"/>
  <c r="M67" i="7"/>
  <c r="M62" i="7"/>
  <c r="M61" i="7"/>
  <c r="M41" i="7"/>
  <c r="M60" i="7" l="1"/>
  <c r="M59" i="7"/>
  <c r="M58" i="7"/>
  <c r="M57" i="7"/>
  <c r="M56" i="7"/>
  <c r="M55" i="7"/>
  <c r="M54" i="7"/>
  <c r="M53" i="7"/>
  <c r="M52" i="7"/>
  <c r="M51" i="7"/>
  <c r="M50" i="7"/>
  <c r="M49" i="7"/>
  <c r="M48" i="7"/>
  <c r="M47" i="7"/>
  <c r="M46" i="7"/>
  <c r="M45" i="7"/>
  <c r="M44" i="7"/>
  <c r="M43" i="7"/>
  <c r="M42" i="7"/>
  <c r="M33" i="7" l="1"/>
  <c r="M32" i="7"/>
  <c r="M31" i="7"/>
  <c r="M30" i="7"/>
  <c r="M29" i="7"/>
  <c r="M28" i="7"/>
  <c r="M27" i="7"/>
  <c r="M26" i="7"/>
  <c r="M25" i="7"/>
  <c r="M24" i="7" l="1"/>
  <c r="M23" i="7"/>
  <c r="M22" i="7"/>
  <c r="M21" i="7"/>
  <c r="M20" i="7"/>
  <c r="M19" i="7"/>
  <c r="M8" i="7" l="1"/>
  <c r="M9" i="7"/>
  <c r="M10" i="7"/>
  <c r="M11" i="7"/>
  <c r="M12" i="7"/>
  <c r="M13" i="7"/>
  <c r="M14" i="7"/>
  <c r="M7" i="7"/>
</calcChain>
</file>

<file path=xl/sharedStrings.xml><?xml version="1.0" encoding="utf-8"?>
<sst xmlns="http://schemas.openxmlformats.org/spreadsheetml/2006/main" count="1040" uniqueCount="293">
  <si>
    <t>Strategický rámec MAP - seznam investičních priorit ZŠ (2021-2027)</t>
  </si>
  <si>
    <t>Číslo řádku</t>
  </si>
  <si>
    <t xml:space="preserve">Identifikace školy </t>
  </si>
  <si>
    <t>Název projektu</t>
  </si>
  <si>
    <t>Kraj realizace</t>
  </si>
  <si>
    <t>Obec s rozšířenou působností - realizace</t>
  </si>
  <si>
    <t>Obec realizace</t>
  </si>
  <si>
    <t>Obsah projektu</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</si>
  <si>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</si>
  <si>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</si>
  <si>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rgb="FFFF0000"/>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</si>
  <si>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</si>
  <si>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</si>
  <si>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</si>
  <si>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</si>
  <si>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</si>
  <si>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</si>
  <si>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</si>
  <si>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r>
      <t xml:space="preserve">z toho předpokládané výdaje </t>
    </r>
    <r>
      <rPr>
        <sz val="10"/>
        <rFont val="Calibri"/>
        <family val="2"/>
        <charset val="238"/>
        <scheme val="minor"/>
      </rPr>
      <t>EFRR</t>
    </r>
  </si>
  <si>
    <t>zahájení realizace</t>
  </si>
  <si>
    <t>ukončení realizace</t>
  </si>
  <si>
    <t>s vazbou na podporovanou oblast</t>
  </si>
  <si>
    <t>rekonstrukce učeben neúplných škol v CLLD</t>
  </si>
  <si>
    <r>
      <t>zázemí pro školní poradenské pracoviště</t>
    </r>
    <r>
      <rPr>
        <sz val="10"/>
        <color theme="1"/>
        <rFont val="Calibri"/>
        <family val="2"/>
        <scheme val="minor"/>
      </rPr>
      <t xml:space="preserve"> </t>
    </r>
  </si>
  <si>
    <t>vnitřní/venkovní zázemí pro komunitní aktivity vedoucí k sociální inkluzi</t>
  </si>
  <si>
    <t>budování zázemí družin a školních klubů</t>
  </si>
  <si>
    <t>konektivita</t>
  </si>
  <si>
    <t>stručný popis např. zpracovaná PD, zajištěné výkupy, výběr dodavatele</t>
  </si>
  <si>
    <t>vydané stavební povolení ano/ne</t>
  </si>
  <si>
    <t xml:space="preserve">cizí jazyky
</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</si>
  <si>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</si>
  <si>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</si>
  <si>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</si>
  <si>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Město Kroměříž</t>
  </si>
  <si>
    <t>Zateplení části vnějšího pláště budovy školy</t>
  </si>
  <si>
    <t>Zlínský</t>
  </si>
  <si>
    <t>Kroměříž</t>
  </si>
  <si>
    <t>Zateplení části vnějšího pláště budovy školy - směrem na školní hřiště (část bez historických prvků na fasádě)</t>
  </si>
  <si>
    <t>ne</t>
  </si>
  <si>
    <t>Rekonstrukce střechy školy</t>
  </si>
  <si>
    <t>Rekonstrukce střechy</t>
  </si>
  <si>
    <t>zpracovaná PD</t>
  </si>
  <si>
    <t>ano</t>
  </si>
  <si>
    <t>Konektivita ve škole</t>
  </si>
  <si>
    <t>Konektivita ve škole - oprava LAN, rozšíření WIFI, modernizace serverovny</t>
  </si>
  <si>
    <t>x</t>
  </si>
  <si>
    <t>Rekonstrukce učebny informatiky</t>
  </si>
  <si>
    <t>Rekonstrukce učebny informatiky - rekonstrukce učebny, obnova technického vybavení učebny (interaktivní tabule, 17 ks počítačů a monitorů, nákup učebních pomůcek na výuku informatiky a robotizace (roboti)</t>
  </si>
  <si>
    <t>Rekonstrukce sociálního zařízení školní jídelny</t>
  </si>
  <si>
    <t>Rekonstrukce sociálního zařízení školní jídelny - rekonstrukce WC pro žáky a zaměstnance, rozšíření hygienického zázemí pro žáky</t>
  </si>
  <si>
    <t>Rekonstrukce a obnova vybavení školní jídelny</t>
  </si>
  <si>
    <t>Rekonstrukce a obnova technického vybavení školní jídelny (kuchyně) - výměna strojů (konvektomat, hnětač, plynové vařiče), rozšíření odvětrávání (rekuperace vzduchu).</t>
  </si>
  <si>
    <t>Rekonstrukce chodeb školy</t>
  </si>
  <si>
    <t>Rekonstrukce chodeb školy - kompletní rekonstrukce praskající chodby a částečná obnova dlažby ostatních chodeb.</t>
  </si>
  <si>
    <t>Rekonstrukce a vybavení učebny školního klubu</t>
  </si>
  <si>
    <t>Rekonstrukce učebny školního klubu, včetně obnovy vybavení - rekonstrukce podlahy, výměna PC, nákup robotických hraček</t>
  </si>
  <si>
    <t>ZŠ Oskol Kroměříž, p.o.</t>
  </si>
  <si>
    <t>Byt školníka</t>
  </si>
  <si>
    <t xml:space="preserve">Přestavba bytu školníka na dvě pracovny školní družiny </t>
  </si>
  <si>
    <t>Konektivita</t>
  </si>
  <si>
    <t>Zajištění standartu konektivity školní budovy</t>
  </si>
  <si>
    <t>Rekonstrukce počítačových učeben</t>
  </si>
  <si>
    <t>Nové vybavení, nové elektrické rozvody.</t>
  </si>
  <si>
    <t>Oprava elektroinstalace</t>
  </si>
  <si>
    <t>Oprava rozvodových sítí a elektroinstalace  v rámci jednotlivých pavilonů</t>
  </si>
  <si>
    <t>realizace na fáze do 2027</t>
  </si>
  <si>
    <t>ZŠ Slovan Kroměříž</t>
  </si>
  <si>
    <t>Město KM</t>
  </si>
  <si>
    <t>Velkokapacitní myčka do ŠJ</t>
  </si>
  <si>
    <t>Zlínský kraj</t>
  </si>
  <si>
    <t>Výměna myčky (návrh nového typu myčky) ve školní jídelně 
včetně nutných stavebních úprav</t>
  </si>
  <si>
    <t>Rekonstrukce školního venkovního hřiště - umělá tráva</t>
  </si>
  <si>
    <t>Rekonstrukce školního venkovního hřiště - umělá tráva (výměna degradovaného povrchu hříště s umělou trávou, rekonstrukce odvodnění hřiště, rekonstrukce uchycení branek</t>
  </si>
  <si>
    <t>Rekonstrukce elektroinstalací</t>
  </si>
  <si>
    <t>Rekonstrukce elektroinstalací - všechny pavilony 
(kompletní výměna elektroinstalací ve jednotlivých učebnách, výměna poddružných rozvaděčů</t>
  </si>
  <si>
    <t>Rekonstrukce odborné učebny chemie</t>
  </si>
  <si>
    <t>Rekonstrukce odborné učebny fyziky</t>
  </si>
  <si>
    <t>Přístavba nové budovy (ŠD, učebny, šatny)</t>
  </si>
  <si>
    <t>Rekonstrukce kluboven ŠD, ŠK - přístavba ZŠ</t>
  </si>
  <si>
    <t>Vybudováním přístavby škola získá nové prostory a uvolní současné prostory pro zázemí pedagog. 1. stupně, ŠPP atd. Prostorové členění podle projektové dokumentace, vyjádření statika atd..</t>
  </si>
  <si>
    <t>Modernizace tělocvičny</t>
  </si>
  <si>
    <t>Nové podlahy, obložení, TV nářadí, pomůcky, osvětlení, odvětrávání atd.</t>
  </si>
  <si>
    <t>Modernizace učebny výtvarné výchovy</t>
  </si>
  <si>
    <t>Nové podlahy, nábytek, vestavěné skříně, výtvarné stojany, pomůcky,  digit. technologie…</t>
  </si>
  <si>
    <t>Zázemí pro pedagogické pracovníky 1. stupně</t>
  </si>
  <si>
    <t>Vybudování sborovny (nábytek, tiskárna, skříňky, stavební úpravy )  pro pedagogické pracovníky 1. stupně (v prostorách současné klubovny ŠD po jejím přesunu do vybudované přístavby) Aktuálně učitelé na 1. stupni nemají ani sborovnu ani kabinety.</t>
  </si>
  <si>
    <t>Zázemí pro školní poradenské pracoviště</t>
  </si>
  <si>
    <t>Nový nábytek, stavební úprava, PC, tiskárna, pomůcky, zázemí pro asistenty pedagoga. Vhodné ve vazbě na přístavbu nad tělocvičnou.</t>
  </si>
  <si>
    <t>Rekonstrukce žákovských dílen</t>
  </si>
  <si>
    <t>Komplexní rekonstrukce žákovských dílen - nové stoly -ponky, tabule, technika, pomůcky, zázemí keramické dílny..</t>
  </si>
  <si>
    <t>Modernizace jazykové učebny</t>
  </si>
  <si>
    <t>Zmodernizování učebny cizích jazyků - nábytek, digitální technologie, ozvučení, pomůcky, notebooky…</t>
  </si>
  <si>
    <t xml:space="preserve">Rekonstrukce venkovní učebny </t>
  </si>
  <si>
    <t>Komplexní rekonstrukce venkovní učebny - nábytek, tabule, úprava plochy vedle doskočiště…</t>
  </si>
  <si>
    <t>Rekonstrukce chemické laboratoře</t>
  </si>
  <si>
    <t xml:space="preserve">Komplexní rekonstrukce chemické laboratoře - digestoř, podlaha, skříň na chemikálie, pomůcky, vestavné skříně. </t>
  </si>
  <si>
    <t>Rekonstrukce ŠJ</t>
  </si>
  <si>
    <t>Rekonstrukce školní jídelny, nové řešení zatékajících svodů ze střechy, nové rozvody elektřiny (hliník) ve stropě a tím i odhlučnění, posunutí výdejního pultu, nové čipovací zařízení a tím i oprava obložení a hygieně nevyhovujících dveří a futer (již několikrát v zápise), výměna rozbitých kopilitů (opět již několikrát v zápise BOZP). V poslední fázi výměna podlahoviny. celé lze rozdělit na při části, případně do tří let.</t>
  </si>
  <si>
    <t>není nutné</t>
  </si>
  <si>
    <t>Vybavení poradenského pracoviště</t>
  </si>
  <si>
    <t xml:space="preserve">Na škole procuje již řadu let školské poradenské pracoviště. Má vyhrazenou místnost, kde probíhají schůzky školní psycholožky se žáky, rodiči, testy profesní orientace pro žáky 9. tříd se školní psycholožkou. Další jednání dle potřeby a chodí sem i žáci, kteří se s asistentkou potřebují utišit. Je třeba místnost vybyvit novým světlým nábytkem, uzamykatelnými skříněmi a zázemín pro relaxaci. </t>
  </si>
  <si>
    <t>Zázemí pro nepedagogické pracovníky ŠJ a uklizečky</t>
  </si>
  <si>
    <t>Ve školní jídelně mají paní kuchařky svoji šatnu a sprchu. Sprchový kout je hyhienicky zcela nevyhovující, takže nyní se nepoužívá. V šatně je málo prostoru, prošlapané lino a zcela navyhovující nábytek. Stavební úpravy včetně elektřiny jsou odhadnuty na 500 000,-Kč a vybavení vhodnějším nábytkem na 250 000,-Kč.</t>
  </si>
  <si>
    <t>Tenisové kurty</t>
  </si>
  <si>
    <t>Škola má dva tenisové kurty s umělou trávou. V současné době je povrch opakovaně lepený vlastními silami opravovaný a zalátovaný. Je potřeba vyměnit povrchovou vrstvu.</t>
  </si>
  <si>
    <t>ZŠ Zámoraví, Kroměříž</t>
  </si>
  <si>
    <t>X</t>
  </si>
  <si>
    <t>zpracovaná PD, stavební řízení</t>
  </si>
  <si>
    <t>Školní zahrada</t>
  </si>
  <si>
    <t>návrh</t>
  </si>
  <si>
    <t>Stavba zahradního altánu</t>
  </si>
  <si>
    <t>Základní škola a Mateřská škola Žalkovice</t>
  </si>
  <si>
    <t>Obec Žalkovice</t>
  </si>
  <si>
    <t>Modernizace ŠD</t>
  </si>
  <si>
    <t>Žalkovice</t>
  </si>
  <si>
    <t>Výměna oken, zateplení, fasáda,rekonstrukce střechy</t>
  </si>
  <si>
    <t>Základní škola Zborovice, okres Kroměříž, příspěvková organizace</t>
  </si>
  <si>
    <t>obec Zborovice</t>
  </si>
  <si>
    <t>Rozvoj infrastruktury v ZŠ Zborovice</t>
  </si>
  <si>
    <t>Zborovice</t>
  </si>
  <si>
    <t>Cílem projektu je modernizace odborných učeben v Základní škole Zborovice ve vazbě na klíčové kompetence, dále také budování zázemí školní družiny, řešení konektivity školy a vytvoření vnitřního a vnějšího zázemí pro komunitní aktivity</t>
  </si>
  <si>
    <t>X/2022</t>
  </si>
  <si>
    <t>XII/2024</t>
  </si>
  <si>
    <t>rozpočet modernizace učeben a konektivity</t>
  </si>
  <si>
    <t>nerelevantní</t>
  </si>
  <si>
    <t>Základní škola Morkovice, příspěvková organizace</t>
  </si>
  <si>
    <t xml:space="preserve"> </t>
  </si>
  <si>
    <t>Výstavba a modernizace odborných učeben</t>
  </si>
  <si>
    <t>Morkovice-Slížany</t>
  </si>
  <si>
    <t>1, 2022</t>
  </si>
  <si>
    <t>12, 2027</t>
  </si>
  <si>
    <t>stavební projekt hotov, není hotov projekt vybavení</t>
  </si>
  <si>
    <t>není nutné stav. Povolení</t>
  </si>
  <si>
    <t>město Morkovice-Slížany</t>
  </si>
  <si>
    <t>Vytvoření arboreta, školního parku</t>
  </si>
  <si>
    <t>Vytvoření arboreta a školního parku</t>
  </si>
  <si>
    <t>naprojektováno, postupné vykrývání projektu z rozpočtu zřizovatele</t>
  </si>
  <si>
    <t>Modernizace šaten</t>
  </si>
  <si>
    <t>Modernizace šaten pro děti</t>
  </si>
  <si>
    <t>Vybudování zastřešeného podia, venkovní části jídelny</t>
  </si>
  <si>
    <t>Vybudování zastřešeného podia a venkovní části jídelny</t>
  </si>
  <si>
    <t xml:space="preserve">stavební projekt hotov, </t>
  </si>
  <si>
    <t>Výstavba ateliéru, hudebny, relaxační místnosti a knihovny s čítárnou</t>
  </si>
  <si>
    <t>není</t>
  </si>
  <si>
    <t>Rozšíření družinového hřiště</t>
  </si>
  <si>
    <t>projekt</t>
  </si>
  <si>
    <t>Školní poradenské pracoviště</t>
  </si>
  <si>
    <t>vytvoření školního poradenské pracoviště</t>
  </si>
  <si>
    <t>Keramická dílna</t>
  </si>
  <si>
    <t>Vytvoření keramické dílny</t>
  </si>
  <si>
    <t>Žákovská knihovna</t>
  </si>
  <si>
    <t>Vybudování žákovské knihovny</t>
  </si>
  <si>
    <t>Rekonstrukce budovy ZŠ</t>
  </si>
  <si>
    <t>stavební projekt hotov</t>
  </si>
  <si>
    <t>Modernizace cvičné kuchyňky pro žáky</t>
  </si>
  <si>
    <t>Modernizace cvičné kuchyňky</t>
  </si>
  <si>
    <t>Modernizace školní tělocvičny</t>
  </si>
  <si>
    <t>Rozvoj robotiky</t>
  </si>
  <si>
    <t>robotika</t>
  </si>
  <si>
    <t>Vznik multifunkčního sálu</t>
  </si>
  <si>
    <t>multifunkční sál</t>
  </si>
  <si>
    <t>Stavební úpravy v okolí školy</t>
  </si>
  <si>
    <t>projekt částečně hotov (cca 40% záměru)</t>
  </si>
  <si>
    <t>Podpora bezbariérovosti školy</t>
  </si>
  <si>
    <t>bezbariérovost školy</t>
  </si>
  <si>
    <t>Budování přírodní zahrady</t>
  </si>
  <si>
    <t>Přírodní zahrada</t>
  </si>
  <si>
    <t>Rekonstrukce školní kuchyně a jídelny</t>
  </si>
  <si>
    <t>není potřeba</t>
  </si>
  <si>
    <t>Základní škola a Mateřská škola Počenice - Tetětice</t>
  </si>
  <si>
    <t>Obec Počenice - Tetětice</t>
  </si>
  <si>
    <t>Bezpečí bez bariér</t>
  </si>
  <si>
    <t>Počenice</t>
  </si>
  <si>
    <t>Rekonstrukce k zajištění bezbariérovosti</t>
  </si>
  <si>
    <t>Zázemí pro výdej stravy</t>
  </si>
  <si>
    <t>Kompletní rekonstrukce zázemí pro výdej stravy y sociálního zařízenít tak, aby odpovídala hygienickým a bezpečnostním normám</t>
  </si>
  <si>
    <t>NE</t>
  </si>
  <si>
    <t>Učebna - dostavba</t>
  </si>
  <si>
    <t>Dostavby učebna nad stávající jídelnu, která by byla používaná jako ateliér pro výtvarnou výchovu nebo pracovní činnosti</t>
  </si>
  <si>
    <t>Venkovní dětské hřiště</t>
  </si>
  <si>
    <t>Počenice , Tetětice</t>
  </si>
  <si>
    <t>Kompletní úprava okolí ZŠ i prostoru před MŠ tak, aby byla využitelná zejména pro pohybové aktivity žáků i předškolních dětí.</t>
  </si>
  <si>
    <t>Počítačová učebna - modernizace</t>
  </si>
  <si>
    <t xml:space="preserve">Modernizace vybavení pro výuku informatiky a robotikyžáků ZŠ. </t>
  </si>
  <si>
    <t xml:space="preserve">Střecha </t>
  </si>
  <si>
    <t>Počenice, Tetětice</t>
  </si>
  <si>
    <t>Kompletní rekonstrukce střechy na obou budovách v ZŠ i MŠ, případně v ZŠ realizace střech tak, aby bylo možno využít půdy pro půdní vestavbu.</t>
  </si>
  <si>
    <t>Kotelna</t>
  </si>
  <si>
    <t>Výměna kotlů na obou budovách, dochází životnost stávajícího zařízení.</t>
  </si>
  <si>
    <t>Základní škola a Mateřská škola Střílky, příspěvková organizace</t>
  </si>
  <si>
    <t>Obec Střílky</t>
  </si>
  <si>
    <t>Hřiště u školy Střílky</t>
  </si>
  <si>
    <t>Střílky</t>
  </si>
  <si>
    <t>Vybudování multifunkčního hřiště menších rozměrů pro žáky ZŠ</t>
  </si>
  <si>
    <t xml:space="preserve"> X</t>
  </si>
  <si>
    <t>Ne</t>
  </si>
  <si>
    <t>Rekonstrukce školní kuchyně včetně výdejny v MŠ</t>
  </si>
  <si>
    <t>Celková rekonstrukce školní kuchyně (odpady, elektroinstalace, uspořádání kuchyně, vybavení)</t>
  </si>
  <si>
    <t xml:space="preserve">Celková rekonstrukce  tělocvičny, včetně opravy sociálního zázemí </t>
  </si>
  <si>
    <t>Modernizace tělocvičny včetně zateplení, rekonstrukce sociálního zázemí, stálého vybavení pro gymnastiku a míčové hry</t>
  </si>
  <si>
    <t>Revitalizace školní jídelny</t>
  </si>
  <si>
    <t>Revitalizace jídelny a hygienického zázemí pro školní stravování</t>
  </si>
  <si>
    <t>Pořízení šatních skříněk</t>
  </si>
  <si>
    <t>Revitalizace školní družiny</t>
  </si>
  <si>
    <t>Revitalizace zázemí školní družiny včetně hygienického zázemí a vybavení nábytkem</t>
  </si>
  <si>
    <t>Rekonstrukce učeben 1.stupně</t>
  </si>
  <si>
    <t>Rekonstrukce kmenových učeben 1.stupně včetně elektroinstalace, hygienického zázemí,nového vybavení nábytkem, IT vybavení (interaktivní tabule)</t>
  </si>
  <si>
    <t>Přístavba učeben</t>
  </si>
  <si>
    <t>Rozšíření kapacity školy o přístavbu jednoho patra nad prostorami šaten</t>
  </si>
  <si>
    <t>Základní škola, Koryčany, okres Kroměříž</t>
  </si>
  <si>
    <t>Město Koryčany</t>
  </si>
  <si>
    <t>Školní sportovní hřiště – vybudování                    </t>
  </si>
  <si>
    <t>Koryčany</t>
  </si>
  <si>
    <t>XII.23</t>
  </si>
  <si>
    <t>XII.25</t>
  </si>
  <si>
    <t> </t>
  </si>
  <si>
    <t>Příprava PD</t>
  </si>
  <si>
    <t>Nová kotelna školy</t>
  </si>
  <si>
    <t>Nová kotelna školy - vybudování</t>
  </si>
  <si>
    <t>VII.22</t>
  </si>
  <si>
    <t>IX.23</t>
  </si>
  <si>
    <t>Školní kuchyně</t>
  </si>
  <si>
    <t>Rekonstrukce školní kuchyně</t>
  </si>
  <si>
    <t>Připravena PD</t>
  </si>
  <si>
    <t>Učebna v přírodě</t>
  </si>
  <si>
    <t>Vybudování učebny v přírodě</t>
  </si>
  <si>
    <t>VI.23</t>
  </si>
  <si>
    <t>VII.24</t>
  </si>
  <si>
    <t>pozemek zajištěn</t>
  </si>
  <si>
    <t>Přírodovědný skleník</t>
  </si>
  <si>
    <t>Přírodovědný skleník pro pokusy a pěstování</t>
  </si>
  <si>
    <t>Základní škola, Kvasice, okres Kroměříž</t>
  </si>
  <si>
    <t>Obec Kvasice</t>
  </si>
  <si>
    <t>Venkovní učebna pro výuku přírodních věd</t>
  </si>
  <si>
    <t>Kvasice</t>
  </si>
  <si>
    <t>Výstavba venkovní učebny na školní zahradě, pro výuku přírodovědných předmětů, včetně vybavení učebny školním nábytkem (tabule, židle, stoly, úložné prostory, názorné pomůcky).</t>
  </si>
  <si>
    <t>Školní klub pro žáky 2. stupně</t>
  </si>
  <si>
    <t>Modernizace běžné třídy na školní klub pro žáky 2. stupně, s využitím ICT vybavení s relaxačními a výukovými prvky, se zaměřením na rozvoj logiky.</t>
  </si>
  <si>
    <t>Modernizace učebny přírodopisu</t>
  </si>
  <si>
    <t>Modernizace celé učebny, ICT prvky, interaktivní tabule, nábytek, úložné prostory a zejména rozšíření učebny přírodopisu o praktickou (laboratorní) část, kde bude probíhat experimentální činnost žáků (doplněno laboratorním nábytkem a laboratorními pomůckami).</t>
  </si>
  <si>
    <t>Vytvoření polytechnické učebny pro výuku pracovních činností a robotiky</t>
  </si>
  <si>
    <t>Vytvoření moderní učebny, která bude propojovat prvky ze vzdělávací oblasti člověk a svět práce (dílny) s informatikou (programování, robotika, 3D tisk). Vybudování pracovních ploch pro žáky, rekonstrukce učebny, včetně vybavení moderními ICT prvky (interaktivní tabule, žákovské PC/ notebooky) a pomůckami s oblasti robotiky.</t>
  </si>
  <si>
    <t>Základní škola Chropyně, okres Kroměříž, p.o.</t>
  </si>
  <si>
    <t>Město Chropyně</t>
  </si>
  <si>
    <t>Chropyně</t>
  </si>
  <si>
    <t>Projekt řeší úpravu stávajících venkovních pozemků areálu základní školy v souladu se ŠVP a jeho průřezovým tématem Environmentální výchova. Studie se zabývá doplněním nové zeleně v celém areálu za účelem vytvoření výukové zahrady jako přírodní učebny s výukovými prvky s tématikou „příroda“. Dále umístěním herních prvků v přírodním stylu jako místa pro pohyb dětí při venkovním pobytu za budovou školy. Cílem revitalizace je umožnit dětem praktické poznávaní přírodních zákonitostí v průběhu ročních období a propojit pobyt uvnitř s pobytem venku na „Přírodní zahradě“.</t>
  </si>
  <si>
    <t>Základní škola Hulín, příspěvková organizace</t>
  </si>
  <si>
    <t>Město Hulín</t>
  </si>
  <si>
    <t>Bezbariérový přístup školy - přístavba výtahu (PD - Základní škola Hulín, přístavba)</t>
  </si>
  <si>
    <t>Hulín</t>
  </si>
  <si>
    <t>Stavební úpravy pro bezbariérový přístup</t>
  </si>
  <si>
    <t>I.2022</t>
  </si>
  <si>
    <t>XII.2024</t>
  </si>
  <si>
    <t>Modernizace pracoven odborných předmětů 2. etapa</t>
  </si>
  <si>
    <t>Modernizace pracoven odborných předmětů  (pracovny přírodopisu, informatika a příslušné kabinety) + pořízení nábytku a techniky, oprava podlah</t>
  </si>
  <si>
    <t>I.2021</t>
  </si>
  <si>
    <t>XII.2025</t>
  </si>
  <si>
    <t>Modernizace kmenových tříd  - 2. etapa</t>
  </si>
  <si>
    <t>Modernizace kmenových tříd, obnova nábytku, technického vybavení</t>
  </si>
  <si>
    <t>XII.2027</t>
  </si>
  <si>
    <t>Rekonstrukce sociálního zařízení na pavilonu prvního stupně</t>
  </si>
  <si>
    <t>Stavební úpravy a vybavení</t>
  </si>
  <si>
    <t>Čipový systém školy</t>
  </si>
  <si>
    <t>Technické vybavení</t>
  </si>
  <si>
    <t>XI.2025</t>
  </si>
  <si>
    <t>Modernizace vybavení školní družiny</t>
  </si>
  <si>
    <t>Modernizace školní družiny, vybavení nábytek, rekonstrukce podlah…</t>
  </si>
  <si>
    <t>I. 2022</t>
  </si>
  <si>
    <t>XII.2023</t>
  </si>
  <si>
    <t>Obec Břest</t>
  </si>
  <si>
    <t>Rekonstrukce a modernizace vybavení školní výukové kuchyňky</t>
  </si>
  <si>
    <t>Břest</t>
  </si>
  <si>
    <t>Rekonstrukce fasády školy</t>
  </si>
  <si>
    <t>Rekonstrukce fasády ve vnitřní části školy</t>
  </si>
  <si>
    <t xml:space="preserve">ZŠ, Kroměříž, Komenského náměstí 440, </t>
  </si>
  <si>
    <r>
      <t xml:space="preserve">Rekonstrukce odborné učebny chemie </t>
    </r>
    <r>
      <rPr>
        <b/>
        <sz val="8"/>
        <color theme="1"/>
        <rFont val="Calibri"/>
        <family val="2"/>
        <charset val="238"/>
        <scheme val="minor"/>
      </rPr>
      <t xml:space="preserve">Stavební práce: </t>
    </r>
    <r>
      <rPr>
        <sz val="8"/>
        <color theme="1"/>
        <rFont val="Calibri"/>
        <family val="2"/>
        <charset val="238"/>
        <scheme val="minor"/>
      </rPr>
      <t xml:space="preserve">
výměna fixních oken do chodby, rekonstrukce elektroinstalací až po poddružné rozvaděče, úprava stěn </t>
    </r>
    <r>
      <rPr>
        <b/>
        <sz val="8"/>
        <color theme="1"/>
        <rFont val="Calibri"/>
        <family val="2"/>
        <charset val="238"/>
        <scheme val="minor"/>
      </rPr>
      <t xml:space="preserve">
Vnitřní vybavení: </t>
    </r>
    <r>
      <rPr>
        <sz val="8"/>
        <color theme="1"/>
        <rFont val="Calibri"/>
        <family val="2"/>
        <charset val="238"/>
        <scheme val="minor"/>
      </rPr>
      <t xml:space="preserve">
Výměna nábytku, výměna pracovních stolů včetně jejich rozvodů (elekro, voda, plyn), nová interaktivní tabule. 
</t>
    </r>
  </si>
  <si>
    <r>
      <t xml:space="preserve">Rekonstrukce odborné učebny fyziky </t>
    </r>
    <r>
      <rPr>
        <b/>
        <sz val="8"/>
        <color theme="1"/>
        <rFont val="Calibri"/>
        <family val="2"/>
        <charset val="238"/>
        <scheme val="minor"/>
      </rPr>
      <t xml:space="preserve">Stavební práce: </t>
    </r>
    <r>
      <rPr>
        <sz val="8"/>
        <color theme="1"/>
        <rFont val="Calibri"/>
        <family val="2"/>
        <charset val="238"/>
        <scheme val="minor"/>
      </rPr>
      <t xml:space="preserve">
výměna fixních oken do chodby, rekonstrukce elektroinstalací až po poddružné rozvaděče, úprava stěn </t>
    </r>
    <r>
      <rPr>
        <b/>
        <sz val="8"/>
        <color theme="1"/>
        <rFont val="Calibri"/>
        <family val="2"/>
        <charset val="238"/>
        <scheme val="minor"/>
      </rPr>
      <t xml:space="preserve">
Vnitřní vybavení: </t>
    </r>
    <r>
      <rPr>
        <sz val="8"/>
        <color theme="1"/>
        <rFont val="Calibri"/>
        <family val="2"/>
        <charset val="238"/>
        <scheme val="minor"/>
      </rPr>
      <t xml:space="preserve">
Výměna nábytku, výměna pracovních stolů včetně jejich rozvodů (elekro, voda, plyn), nová interaktivní tabule. 
</t>
    </r>
  </si>
  <si>
    <t>ZŠ Kroměříž, U Sýpek 1462</t>
  </si>
  <si>
    <t>ZŠ Kroměříž, U Sýpek 1463</t>
  </si>
  <si>
    <t>ZŠ Kroměříž, U Sýpek 1464</t>
  </si>
  <si>
    <t>ZŠ Kroměříž, U Sýpek 1465</t>
  </si>
  <si>
    <t>ZŠ Kroměříž, U Sýpek 1466</t>
  </si>
  <si>
    <t>ZŠ Kroměříž, U Sýpek 1467</t>
  </si>
  <si>
    <t>ZŠ Kroměříž, U Sýpek 1468</t>
  </si>
  <si>
    <t>ZŠ Kroměříž, U Sýpek 1469</t>
  </si>
  <si>
    <t>ZŠ Kroměříž, U Sýpek 1470</t>
  </si>
  <si>
    <t xml:space="preserve">ZŠ  Zachar, Kroměříž, </t>
  </si>
  <si>
    <t>Oprava skleníku, který je dlouhodobě v nevyhovujícím technickém stavu, vybudování zázemí pro rostliny a pěstitelské práce, rozšíření budovy o úložné prostory.</t>
  </si>
  <si>
    <t>Pořízení mobiliáře využitelného pro výuku žáků - dendrofon, hmatový chodník, naučný herní panel;  lavečky a herní prvky .</t>
  </si>
  <si>
    <t>Stavba zahradního altánu v edukační zahradě, který bude sloužit jako místo pro výuku žáků a volnočasové aktivity školní družiny, zázemí pro rodiče vyzvedávající si děti po vyučování.</t>
  </si>
  <si>
    <t>Základní škola Břest</t>
  </si>
  <si>
    <t>Základní škola Hulín</t>
  </si>
  <si>
    <t>Stav.úpravy skleníku</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</si>
</sst>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0"/>
      <color rgb="FFFF0000"/>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0"/>
      <name val="Calibri"/>
      <family val="2"/>
      <charset val="238"/>
      <scheme val="minor"/>
    </font>
    <font>
      <sz val="11"/>
      <name val="Calibri"/>
      <family val="2"/>
      <charset val="238"/>
      <scheme val="minor"/>
    </font>
    <font>
      <b/>
      <sz val="10"/>
      <name val="Calibri"/>
      <family val="2"/>
      <scheme val="minor"/>
    </font>
    <font>
      <sz val="8"/>
      <color theme="1"/>
      <name val="Arial"/>
      <family val="2"/>
      <charset val="238"/>
    </font>
    <font>
      <sz val="8"/>
      <color rgb="FF000000"/>
      <name val="Arial"/>
      <family val="2"/>
      <charset val="238"/>
    </font>
    <font>
      <sz val="8"/>
      <color theme="1"/>
      <name val="Calibri"/>
      <family val="2"/>
      <charset val="238"/>
      <scheme val="minor"/>
    </font>
    <font>
      <b/>
      <sz val="8"/>
      <color theme="1"/>
      <name val="Calibri"/>
      <family val="2"/>
      <charset val="238"/>
      <scheme val="minor"/>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thin">
        <color indexed="64"/>
      </left>
      <right/>
      <top/>
      <bottom/>
      <diagonal/>
    </border>
  </borders>
  <cellStyleXfs count="1">
    <xf numFmtId="0" fontId="0" fillId="0" borderId="0"/>
  </cellStyleXfs>
  <cellXfs count="140">
    <xf numFmtId="0" fontId="0" fillId="0" borderId="0" xfId="0"/>
    <xf numFmtId="0" fontId="0" fillId="0" borderId="0" xfId="0" applyProtection="1">
      <protection locked="0"/>
    </xf>
    <xf numFmtId="3" fontId="0" fillId="0" borderId="0" xfId="0" applyNumberFormat="1" applyProtection="1">
      <protection locked="0"/>
    </xf>
    <xf numFmtId="0" fontId="11" fillId="0" borderId="0" xfId="0" applyFont="1" applyProtection="1">
      <protection locked="0"/>
    </xf>
    <xf numFmtId="0" fontId="0" fillId="2" borderId="0" xfId="0" applyFill="1" applyProtection="1">
      <protection locked="0"/>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7" xfId="0" applyFont="1" applyBorder="1" applyAlignment="1">
      <alignment horizontal="center" vertical="center" wrapText="1"/>
    </xf>
    <xf numFmtId="0" fontId="12" fillId="0" borderId="15" xfId="0" applyFont="1" applyBorder="1" applyAlignment="1">
      <alignment horizontal="center" vertical="center" wrapText="1"/>
    </xf>
    <xf numFmtId="0" fontId="14" fillId="0" borderId="37" xfId="0" applyFont="1" applyBorder="1" applyAlignment="1" applyProtection="1">
      <alignment vertical="center" wrapText="1"/>
      <protection locked="0"/>
    </xf>
    <xf numFmtId="0" fontId="14" fillId="0" borderId="46" xfId="0" applyFont="1" applyBorder="1" applyAlignment="1" applyProtection="1">
      <alignment vertical="center" wrapText="1"/>
      <protection locked="0"/>
    </xf>
    <xf numFmtId="0" fontId="14" fillId="0" borderId="47" xfId="0" applyFont="1" applyBorder="1" applyAlignment="1" applyProtection="1">
      <alignment vertical="center" wrapText="1"/>
      <protection locked="0"/>
    </xf>
    <xf numFmtId="0" fontId="13" fillId="0" borderId="10" xfId="0" applyFont="1" applyBorder="1" applyAlignment="1" applyProtection="1">
      <alignment vertical="center" wrapText="1"/>
      <protection locked="0"/>
    </xf>
    <xf numFmtId="0" fontId="13" fillId="0" borderId="36" xfId="0" applyFont="1" applyBorder="1" applyAlignment="1" applyProtection="1">
      <alignment wrapText="1"/>
      <protection locked="0"/>
    </xf>
    <xf numFmtId="0" fontId="13" fillId="0" borderId="49" xfId="0" applyFont="1" applyBorder="1" applyAlignment="1" applyProtection="1">
      <alignment wrapText="1"/>
      <protection locked="0"/>
    </xf>
    <xf numFmtId="0" fontId="13" fillId="0" borderId="20" xfId="0" applyFont="1" applyBorder="1" applyAlignment="1" applyProtection="1">
      <alignment wrapText="1"/>
      <protection locked="0"/>
    </xf>
    <xf numFmtId="0" fontId="13" fillId="0" borderId="13" xfId="0" applyFont="1" applyBorder="1" applyAlignment="1" applyProtection="1">
      <alignment wrapText="1"/>
      <protection locked="0"/>
    </xf>
    <xf numFmtId="0" fontId="13" fillId="0" borderId="1" xfId="0" applyFont="1" applyBorder="1" applyAlignment="1" applyProtection="1">
      <alignment wrapText="1"/>
      <protection locked="0"/>
    </xf>
    <xf numFmtId="0" fontId="13" fillId="0" borderId="3" xfId="0" applyFont="1" applyBorder="1" applyAlignment="1" applyProtection="1">
      <alignment wrapText="1"/>
      <protection locked="0"/>
    </xf>
    <xf numFmtId="0" fontId="13" fillId="0" borderId="21" xfId="0" applyFont="1" applyBorder="1" applyAlignment="1" applyProtection="1">
      <alignment wrapText="1"/>
      <protection locked="0"/>
    </xf>
    <xf numFmtId="3" fontId="13" fillId="0" borderId="3" xfId="0" applyNumberFormat="1" applyFont="1" applyBorder="1" applyAlignment="1" applyProtection="1">
      <alignment wrapText="1"/>
      <protection locked="0"/>
    </xf>
    <xf numFmtId="0" fontId="13" fillId="0" borderId="2" xfId="0" applyFont="1" applyBorder="1" applyAlignment="1" applyProtection="1">
      <alignment wrapText="1"/>
      <protection locked="0"/>
    </xf>
    <xf numFmtId="0" fontId="13" fillId="0" borderId="22" xfId="0" applyFont="1" applyBorder="1" applyAlignment="1" applyProtection="1">
      <alignment wrapText="1"/>
      <protection locked="0"/>
    </xf>
    <xf numFmtId="0" fontId="13" fillId="0" borderId="24" xfId="0" applyFont="1" applyBorder="1" applyAlignment="1" applyProtection="1">
      <alignment wrapText="1"/>
      <protection locked="0"/>
    </xf>
    <xf numFmtId="0" fontId="13" fillId="0" borderId="17" xfId="0" applyFont="1" applyBorder="1" applyAlignment="1" applyProtection="1">
      <alignment wrapText="1"/>
      <protection locked="0"/>
    </xf>
    <xf numFmtId="0" fontId="13" fillId="0" borderId="16" xfId="0" applyFont="1" applyBorder="1" applyAlignment="1" applyProtection="1">
      <alignment wrapText="1"/>
      <protection locked="0"/>
    </xf>
    <xf numFmtId="0" fontId="13" fillId="0" borderId="39" xfId="0" applyFont="1" applyBorder="1" applyAlignment="1" applyProtection="1">
      <alignment wrapText="1"/>
      <protection locked="0"/>
    </xf>
    <xf numFmtId="0" fontId="13" fillId="0" borderId="38" xfId="0" applyFont="1" applyBorder="1" applyAlignment="1" applyProtection="1">
      <alignment wrapText="1"/>
      <protection locked="0"/>
    </xf>
    <xf numFmtId="0" fontId="13" fillId="0" borderId="45" xfId="0" applyFont="1" applyBorder="1" applyAlignment="1" applyProtection="1">
      <alignment wrapText="1"/>
      <protection locked="0"/>
    </xf>
    <xf numFmtId="0" fontId="0" fillId="0" borderId="0" xfId="0" applyAlignment="1" applyProtection="1">
      <alignment wrapText="1"/>
      <protection locked="0"/>
    </xf>
    <xf numFmtId="0" fontId="0" fillId="0" borderId="51" xfId="0" applyBorder="1" applyAlignment="1" applyProtection="1">
      <alignment wrapText="1"/>
      <protection locked="0"/>
    </xf>
    <xf numFmtId="0" fontId="0" fillId="0" borderId="46" xfId="0" applyBorder="1" applyAlignment="1" applyProtection="1">
      <alignment wrapText="1"/>
      <protection locked="0"/>
    </xf>
    <xf numFmtId="0" fontId="0" fillId="0" borderId="52" xfId="0" applyBorder="1" applyAlignment="1" applyProtection="1">
      <alignment wrapText="1"/>
      <protection locked="0"/>
    </xf>
    <xf numFmtId="0" fontId="0" fillId="0" borderId="37" xfId="0" applyBorder="1" applyAlignment="1" applyProtection="1">
      <alignment wrapText="1"/>
      <protection locked="0"/>
    </xf>
    <xf numFmtId="0" fontId="3" fillId="0" borderId="15"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15" xfId="0" applyFont="1" applyBorder="1" applyAlignment="1">
      <alignment horizontal="center" vertical="center" wrapText="1"/>
    </xf>
    <xf numFmtId="3" fontId="4" fillId="0" borderId="41" xfId="0" applyNumberFormat="1" applyFont="1" applyBorder="1" applyAlignment="1">
      <alignment horizontal="center" vertical="center" wrapText="1"/>
    </xf>
    <xf numFmtId="3" fontId="4" fillId="0" borderId="43" xfId="0" applyNumberFormat="1" applyFont="1" applyBorder="1" applyAlignment="1">
      <alignment horizontal="center" vertical="center" wrapText="1"/>
    </xf>
    <xf numFmtId="0" fontId="4" fillId="0" borderId="41" xfId="0" applyFont="1" applyBorder="1" applyAlignment="1">
      <alignment horizontal="center" vertical="center" wrapText="1"/>
    </xf>
    <xf numFmtId="0" fontId="4" fillId="0" borderId="43"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5" xfId="0" applyFont="1" applyBorder="1" applyAlignment="1">
      <alignment horizontal="center" vertical="center" wrapText="1"/>
    </xf>
    <xf numFmtId="0" fontId="10" fillId="0" borderId="50" xfId="0" applyFont="1" applyBorder="1" applyAlignment="1">
      <alignment horizontal="center" vertical="center" wrapText="1"/>
    </xf>
    <xf numFmtId="0" fontId="2" fillId="0" borderId="47" xfId="0" applyFont="1" applyBorder="1" applyAlignment="1">
      <alignment horizontal="left" wrapText="1"/>
    </xf>
    <xf numFmtId="0" fontId="0" fillId="0" borderId="0" xfId="0" applyAlignment="1" applyProtection="1">
      <alignment horizontal="left"/>
      <protection locked="0"/>
    </xf>
    <xf numFmtId="0" fontId="15" fillId="0" borderId="13" xfId="0" applyFont="1" applyBorder="1" applyAlignment="1" applyProtection="1">
      <alignment horizontal="center" wrapText="1"/>
      <protection locked="0"/>
    </xf>
    <xf numFmtId="0" fontId="15" fillId="0" borderId="1" xfId="0" applyFont="1" applyBorder="1" applyAlignment="1" applyProtection="1">
      <alignment wrapText="1"/>
      <protection locked="0"/>
    </xf>
    <xf numFmtId="0" fontId="15" fillId="0" borderId="2" xfId="0" applyFont="1" applyBorder="1" applyAlignment="1" applyProtection="1">
      <alignment wrapText="1"/>
      <protection locked="0"/>
    </xf>
    <xf numFmtId="0" fontId="15" fillId="0" borderId="3" xfId="0" applyFont="1" applyBorder="1" applyAlignment="1" applyProtection="1">
      <alignment wrapText="1"/>
      <protection locked="0"/>
    </xf>
    <xf numFmtId="0" fontId="15" fillId="0" borderId="13" xfId="0" applyFont="1" applyBorder="1" applyAlignment="1" applyProtection="1">
      <alignment wrapText="1"/>
      <protection locked="0"/>
    </xf>
    <xf numFmtId="0" fontId="15" fillId="0" borderId="13" xfId="0" applyFont="1" applyBorder="1" applyAlignment="1" applyProtection="1">
      <alignment horizontal="left" wrapText="1"/>
      <protection locked="0"/>
    </xf>
    <xf numFmtId="3" fontId="15" fillId="0" borderId="1" xfId="0" applyNumberFormat="1" applyFont="1" applyBorder="1" applyAlignment="1" applyProtection="1">
      <alignment wrapText="1"/>
      <protection locked="0"/>
    </xf>
    <xf numFmtId="3" fontId="15" fillId="0" borderId="3" xfId="0" applyNumberFormat="1" applyFont="1" applyBorder="1" applyAlignment="1" applyProtection="1">
      <alignment wrapText="1"/>
      <protection locked="0"/>
    </xf>
    <xf numFmtId="0" fontId="15" fillId="0" borderId="0" xfId="0" applyFont="1" applyProtection="1">
      <protection locked="0"/>
    </xf>
    <xf numFmtId="0" fontId="4" fillId="0" borderId="3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6"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0" xfId="0" applyFont="1" applyBorder="1" applyAlignment="1" applyProtection="1">
      <alignment vertical="center" wrapText="1"/>
      <protection locked="0"/>
    </xf>
    <xf numFmtId="0" fontId="13" fillId="0" borderId="11" xfId="0" applyFont="1" applyBorder="1" applyAlignment="1" applyProtection="1">
      <alignment vertical="center" wrapText="1"/>
      <protection locked="0"/>
    </xf>
    <xf numFmtId="0" fontId="13" fillId="0" borderId="38" xfId="0" applyFont="1" applyBorder="1" applyAlignment="1" applyProtection="1">
      <alignment horizontal="center" wrapText="1"/>
      <protection locked="0"/>
    </xf>
    <xf numFmtId="0" fontId="13" fillId="0" borderId="11" xfId="0" applyFont="1" applyBorder="1" applyAlignment="1" applyProtection="1">
      <alignment horizontal="center" wrapText="1"/>
      <protection locked="0"/>
    </xf>
    <xf numFmtId="3" fontId="13" fillId="0" borderId="10" xfId="0" applyNumberFormat="1" applyFont="1" applyBorder="1" applyAlignment="1" applyProtection="1">
      <alignment horizontal="center" wrapText="1"/>
      <protection locked="0"/>
    </xf>
    <xf numFmtId="3" fontId="13" fillId="0" borderId="11" xfId="0" applyNumberFormat="1" applyFont="1" applyBorder="1" applyAlignment="1" applyProtection="1">
      <alignment horizontal="center" wrapText="1"/>
      <protection locked="0"/>
    </xf>
    <xf numFmtId="0" fontId="13" fillId="0" borderId="23" xfId="0" applyFont="1" applyBorder="1" applyAlignment="1" applyProtection="1">
      <alignment horizontal="center" wrapText="1"/>
      <protection locked="0"/>
    </xf>
    <xf numFmtId="0" fontId="13" fillId="0" borderId="18" xfId="0" applyFont="1" applyBorder="1" applyAlignment="1" applyProtection="1">
      <alignment horizontal="center" wrapText="1"/>
      <protection locked="0"/>
    </xf>
    <xf numFmtId="3" fontId="1" fillId="0" borderId="28" xfId="0" applyNumberFormat="1" applyFont="1" applyBorder="1" applyAlignment="1" applyProtection="1">
      <alignment horizontal="center" wrapText="1"/>
      <protection locked="0"/>
    </xf>
    <xf numFmtId="3" fontId="1" fillId="0" borderId="35" xfId="0" applyNumberFormat="1" applyFont="1" applyBorder="1" applyAlignment="1" applyProtection="1">
      <alignment horizontal="center" wrapText="1"/>
      <protection locked="0"/>
    </xf>
    <xf numFmtId="3" fontId="1" fillId="0" borderId="29" xfId="0" applyNumberFormat="1" applyFont="1" applyBorder="1" applyAlignment="1" applyProtection="1">
      <alignment horizontal="center" wrapText="1"/>
      <protection locked="0"/>
    </xf>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0" fontId="3" fillId="0" borderId="28" xfId="0" applyFont="1" applyBorder="1" applyAlignment="1">
      <alignment horizontal="center" vertical="top" wrapText="1"/>
    </xf>
    <xf numFmtId="0" fontId="3" fillId="0" borderId="29" xfId="0" applyFont="1" applyBorder="1" applyAlignment="1">
      <alignment horizontal="center" vertical="top"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3" fontId="4" fillId="0" borderId="20"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0" fontId="13" fillId="0" borderId="10" xfId="0" applyFont="1" applyBorder="1" applyAlignment="1" applyProtection="1">
      <alignment horizontal="left" wrapText="1"/>
      <protection locked="0"/>
    </xf>
    <xf numFmtId="0" fontId="13" fillId="0" borderId="11" xfId="0" applyFont="1" applyBorder="1" applyAlignment="1" applyProtection="1">
      <alignment horizontal="left" wrapText="1"/>
      <protection locked="0"/>
    </xf>
    <xf numFmtId="0" fontId="13" fillId="0" borderId="10" xfId="0" applyFont="1" applyBorder="1" applyAlignment="1" applyProtection="1">
      <alignment horizontal="center" wrapText="1"/>
      <protection locked="0"/>
    </xf>
    <xf numFmtId="0" fontId="13" fillId="0" borderId="48" xfId="0" applyFont="1" applyBorder="1" applyAlignment="1" applyProtection="1">
      <alignment horizontal="center" vertical="center" wrapText="1"/>
      <protection locked="0"/>
    </xf>
    <xf numFmtId="0" fontId="13" fillId="0" borderId="44" xfId="0" applyFont="1" applyBorder="1" applyAlignment="1" applyProtection="1">
      <alignment horizontal="center" vertical="center" wrapText="1"/>
      <protection locked="0"/>
    </xf>
    <xf numFmtId="3" fontId="13" fillId="0" borderId="26" xfId="0" applyNumberFormat="1" applyFont="1" applyBorder="1" applyAlignment="1" applyProtection="1">
      <alignment horizontal="center" wrapText="1"/>
      <protection locked="0"/>
    </xf>
    <xf numFmtId="3" fontId="13" fillId="0" borderId="19" xfId="0" applyNumberFormat="1" applyFont="1" applyBorder="1" applyAlignment="1" applyProtection="1">
      <alignment horizontal="center" wrapText="1"/>
      <protection locked="0"/>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center" vertical="center" wrapText="1"/>
      <protection locked="0"/>
    </xf>
    <xf numFmtId="0" fontId="13" fillId="0" borderId="48" xfId="0" applyFont="1" applyBorder="1" applyAlignment="1" applyProtection="1">
      <alignment horizontal="left" wrapText="1"/>
      <protection locked="0"/>
    </xf>
    <xf numFmtId="0" fontId="13" fillId="0" borderId="44" xfId="0" applyFont="1" applyBorder="1" applyAlignment="1" applyProtection="1">
      <alignment horizontal="left" wrapText="1"/>
      <protection locked="0"/>
    </xf>
    <xf numFmtId="0" fontId="13" fillId="0" borderId="40" xfId="0" applyFont="1" applyBorder="1"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13" fillId="0" borderId="15" xfId="0" applyFont="1" applyBorder="1" applyAlignment="1" applyProtection="1">
      <alignment horizontal="center" wrapText="1"/>
      <protection locked="0"/>
    </xf>
    <xf numFmtId="0" fontId="13" fillId="0" borderId="48" xfId="0" applyFont="1" applyBorder="1" applyAlignment="1" applyProtection="1">
      <alignment horizontal="center" wrapText="1"/>
      <protection locked="0"/>
    </xf>
    <xf numFmtId="0" fontId="13" fillId="0" borderId="50" xfId="0" applyFont="1" applyBorder="1" applyAlignment="1" applyProtection="1">
      <alignment horizontal="center" wrapText="1"/>
      <protection locked="0"/>
    </xf>
    <xf numFmtId="0" fontId="0" fillId="0" borderId="48" xfId="0" applyBorder="1" applyAlignment="1" applyProtection="1">
      <alignment horizontal="center" wrapText="1"/>
      <protection locked="0"/>
    </xf>
    <xf numFmtId="0" fontId="0" fillId="0" borderId="44" xfId="0" applyBorder="1" applyAlignment="1" applyProtection="1">
      <alignment horizontal="center" wrapText="1"/>
      <protection locked="0"/>
    </xf>
    <xf numFmtId="0" fontId="0" fillId="0" borderId="15" xfId="0" applyBorder="1" applyAlignment="1" applyProtection="1">
      <alignment horizontal="center" wrapText="1"/>
      <protection locked="0"/>
    </xf>
  </cellXfs>
  <cellStyles count="1">
    <cellStyle name="Normální" xfId="0" builtinId="0"/>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2"/>
  <sheetViews>
    <sheetView tabSelected="1" zoomScaleNormal="100" workbookViewId="0">
      <pane xSplit="11" ySplit="6" topLeftCell="L35" activePane="bottomRight" state="frozen"/>
      <selection pane="topRight" activeCell="L1" sqref="L1"/>
      <selection pane="bottomLeft" activeCell="A7" sqref="A7"/>
      <selection pane="bottomRight" activeCell="A38" sqref="A38:XFD38"/>
    </sheetView>
  </sheetViews>
  <sheetFormatPr defaultColWidth="9.28515625" defaultRowHeight="15" x14ac:dyDescent="0.25"/>
  <cols>
    <col min="1" max="1" width="6.5703125" style="1" customWidth="1"/>
    <col min="2" max="4" width="9.28515625" style="1"/>
    <col min="5" max="6" width="10" style="1" bestFit="1" customWidth="1"/>
    <col min="7" max="7" width="16.28515625" style="1" customWidth="1"/>
    <col min="8" max="9" width="14.28515625" style="1" customWidth="1"/>
    <col min="10" max="10" width="14.7109375" style="1" customWidth="1"/>
    <col min="11" max="11" width="39.42578125" style="50" customWidth="1"/>
    <col min="12" max="12" width="13.85546875" style="2" customWidth="1"/>
    <col min="13" max="13" width="15.42578125" style="2" customWidth="1"/>
    <col min="14" max="15" width="9.28515625" style="1"/>
    <col min="16" max="16" width="8.42578125" style="1" customWidth="1"/>
    <col min="17" max="19" width="10.285156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x14ac:dyDescent="0.3">
      <c r="A1" s="80" t="s">
        <v>0</v>
      </c>
      <c r="B1" s="81"/>
      <c r="C1" s="81"/>
      <c r="D1" s="81"/>
      <c r="E1" s="81"/>
      <c r="F1" s="81"/>
      <c r="G1" s="81"/>
      <c r="H1" s="81"/>
      <c r="I1" s="81"/>
      <c r="J1" s="81"/>
      <c r="K1" s="81"/>
      <c r="L1" s="81"/>
      <c r="M1" s="81"/>
      <c r="N1" s="81"/>
      <c r="O1" s="81"/>
      <c r="P1" s="81"/>
      <c r="Q1" s="81"/>
      <c r="R1" s="81"/>
      <c r="S1" s="81"/>
      <c r="T1" s="81"/>
      <c r="U1" s="81"/>
      <c r="V1" s="81"/>
      <c r="W1" s="81"/>
      <c r="X1" s="81"/>
      <c r="Y1" s="81"/>
      <c r="Z1" s="82"/>
    </row>
    <row r="2" spans="1:26" ht="29.1" customHeight="1" thickBot="1" x14ac:dyDescent="0.3">
      <c r="A2" s="83" t="s">
        <v>1</v>
      </c>
      <c r="B2" s="97" t="s">
        <v>2</v>
      </c>
      <c r="C2" s="98"/>
      <c r="D2" s="98"/>
      <c r="E2" s="98"/>
      <c r="F2" s="105"/>
      <c r="G2" s="90" t="s">
        <v>3</v>
      </c>
      <c r="H2" s="64" t="s">
        <v>4</v>
      </c>
      <c r="I2" s="69" t="s">
        <v>5</v>
      </c>
      <c r="J2" s="64" t="s">
        <v>6</v>
      </c>
      <c r="K2" s="102" t="s">
        <v>7</v>
      </c>
      <c r="L2" s="106" t="s">
        <v>8</v>
      </c>
      <c r="M2" s="107"/>
      <c r="N2" s="108" t="s">
        <v>9</v>
      </c>
      <c r="O2" s="109"/>
      <c r="P2" s="97" t="s">
        <v>10</v>
      </c>
      <c r="Q2" s="98"/>
      <c r="R2" s="98"/>
      <c r="S2" s="98"/>
      <c r="T2" s="98"/>
      <c r="U2" s="98"/>
      <c r="V2" s="98"/>
      <c r="W2" s="99"/>
      <c r="X2" s="99"/>
      <c r="Y2" s="110" t="s">
        <v>11</v>
      </c>
      <c r="Z2" s="111"/>
    </row>
    <row r="3" spans="1:26" ht="14.85" customHeight="1" x14ac:dyDescent="0.25">
      <c r="A3" s="84"/>
      <c r="B3" s="90" t="s">
        <v>12</v>
      </c>
      <c r="C3" s="86" t="s">
        <v>13</v>
      </c>
      <c r="D3" s="86" t="s">
        <v>14</v>
      </c>
      <c r="E3" s="86" t="s">
        <v>15</v>
      </c>
      <c r="F3" s="88" t="s">
        <v>16</v>
      </c>
      <c r="G3" s="91"/>
      <c r="H3" s="65"/>
      <c r="I3" s="70"/>
      <c r="J3" s="65"/>
      <c r="K3" s="103"/>
      <c r="L3" s="116" t="s">
        <v>17</v>
      </c>
      <c r="M3" s="118" t="s">
        <v>18</v>
      </c>
      <c r="N3" s="60" t="s">
        <v>19</v>
      </c>
      <c r="O3" s="62" t="s">
        <v>20</v>
      </c>
      <c r="P3" s="100" t="s">
        <v>21</v>
      </c>
      <c r="Q3" s="101"/>
      <c r="R3" s="101"/>
      <c r="S3" s="102"/>
      <c r="T3" s="67" t="s">
        <v>22</v>
      </c>
      <c r="U3" s="93" t="s">
        <v>23</v>
      </c>
      <c r="V3" s="93" t="s">
        <v>24</v>
      </c>
      <c r="W3" s="67" t="s">
        <v>25</v>
      </c>
      <c r="X3" s="95" t="s">
        <v>26</v>
      </c>
      <c r="Y3" s="112" t="s">
        <v>27</v>
      </c>
      <c r="Z3" s="114" t="s">
        <v>28</v>
      </c>
    </row>
    <row r="4" spans="1:26" ht="80.099999999999994" customHeight="1" thickBot="1" x14ac:dyDescent="0.3">
      <c r="A4" s="85"/>
      <c r="B4" s="92"/>
      <c r="C4" s="87"/>
      <c r="D4" s="87"/>
      <c r="E4" s="87"/>
      <c r="F4" s="89"/>
      <c r="G4" s="92"/>
      <c r="H4" s="66"/>
      <c r="I4" s="71"/>
      <c r="J4" s="66"/>
      <c r="K4" s="104"/>
      <c r="L4" s="117"/>
      <c r="M4" s="119"/>
      <c r="N4" s="61"/>
      <c r="O4" s="63"/>
      <c r="P4" s="5" t="s">
        <v>29</v>
      </c>
      <c r="Q4" s="6" t="s">
        <v>30</v>
      </c>
      <c r="R4" s="6" t="s">
        <v>31</v>
      </c>
      <c r="S4" s="7" t="s">
        <v>32</v>
      </c>
      <c r="T4" s="68"/>
      <c r="U4" s="94"/>
      <c r="V4" s="94"/>
      <c r="W4" s="68"/>
      <c r="X4" s="96"/>
      <c r="Y4" s="113"/>
      <c r="Z4" s="115"/>
    </row>
    <row r="5" spans="1:26" ht="4.5" customHeight="1" x14ac:dyDescent="0.25">
      <c r="A5" s="34"/>
      <c r="B5" s="35"/>
      <c r="C5" s="36"/>
      <c r="D5" s="36"/>
      <c r="E5" s="36"/>
      <c r="F5" s="37"/>
      <c r="G5" s="38"/>
      <c r="H5" s="39"/>
      <c r="I5" s="8"/>
      <c r="J5" s="39"/>
      <c r="K5" s="49"/>
      <c r="L5" s="40"/>
      <c r="M5" s="41"/>
      <c r="N5" s="42"/>
      <c r="O5" s="43"/>
      <c r="P5" s="44"/>
      <c r="Q5" s="45"/>
      <c r="R5" s="45"/>
      <c r="S5" s="46"/>
      <c r="T5" s="47"/>
      <c r="U5" s="47"/>
      <c r="V5" s="47"/>
      <c r="W5" s="47"/>
      <c r="X5" s="48"/>
      <c r="Y5" s="42"/>
      <c r="Z5" s="43"/>
    </row>
    <row r="6" spans="1:26" ht="4.5" customHeight="1" thickBot="1" x14ac:dyDescent="0.3">
      <c r="A6" s="34"/>
      <c r="B6" s="35"/>
      <c r="C6" s="36"/>
      <c r="D6" s="36"/>
      <c r="E6" s="36"/>
      <c r="F6" s="37"/>
      <c r="G6" s="38"/>
      <c r="H6" s="39"/>
      <c r="I6" s="8"/>
      <c r="J6" s="39"/>
      <c r="K6" s="49"/>
      <c r="L6" s="40"/>
      <c r="M6" s="41"/>
      <c r="N6" s="42"/>
      <c r="O6" s="43"/>
      <c r="P6" s="44"/>
      <c r="Q6" s="45"/>
      <c r="R6" s="45"/>
      <c r="S6" s="46"/>
      <c r="T6" s="47"/>
      <c r="U6" s="47"/>
      <c r="V6" s="47"/>
      <c r="W6" s="47"/>
      <c r="X6" s="48"/>
      <c r="Y6" s="42"/>
      <c r="Z6" s="43"/>
    </row>
    <row r="7" spans="1:26" s="59" customFormat="1" ht="57" thickBot="1" x14ac:dyDescent="0.25">
      <c r="A7" s="51">
        <v>1</v>
      </c>
      <c r="B7" s="52" t="s">
        <v>274</v>
      </c>
      <c r="C7" s="53" t="s">
        <v>33</v>
      </c>
      <c r="D7" s="53">
        <v>70879940</v>
      </c>
      <c r="E7" s="53">
        <v>102519536</v>
      </c>
      <c r="F7" s="54">
        <v>600118576</v>
      </c>
      <c r="G7" s="55" t="s">
        <v>34</v>
      </c>
      <c r="H7" s="55" t="s">
        <v>35</v>
      </c>
      <c r="I7" s="55" t="s">
        <v>36</v>
      </c>
      <c r="J7" s="55" t="s">
        <v>36</v>
      </c>
      <c r="K7" s="56" t="s">
        <v>37</v>
      </c>
      <c r="L7" s="57">
        <v>3000000</v>
      </c>
      <c r="M7" s="58">
        <f t="shared" ref="M7:M14" si="0">L7*0.85</f>
        <v>2550000</v>
      </c>
      <c r="N7" s="52">
        <v>2025</v>
      </c>
      <c r="O7" s="54">
        <v>2027</v>
      </c>
      <c r="P7" s="52"/>
      <c r="Q7" s="53"/>
      <c r="R7" s="53"/>
      <c r="S7" s="54"/>
      <c r="T7" s="55"/>
      <c r="U7" s="55"/>
      <c r="V7" s="55"/>
      <c r="W7" s="55"/>
      <c r="X7" s="55"/>
      <c r="Y7" s="52" t="s">
        <v>38</v>
      </c>
      <c r="Z7" s="54" t="s">
        <v>38</v>
      </c>
    </row>
    <row r="8" spans="1:26" s="59" customFormat="1" ht="57" thickBot="1" x14ac:dyDescent="0.25">
      <c r="A8" s="51">
        <v>2</v>
      </c>
      <c r="B8" s="52" t="s">
        <v>274</v>
      </c>
      <c r="C8" s="53" t="s">
        <v>33</v>
      </c>
      <c r="D8" s="53">
        <v>70879940</v>
      </c>
      <c r="E8" s="53">
        <v>102519536</v>
      </c>
      <c r="F8" s="54">
        <v>600118576</v>
      </c>
      <c r="G8" s="55" t="s">
        <v>39</v>
      </c>
      <c r="H8" s="55" t="s">
        <v>35</v>
      </c>
      <c r="I8" s="55" t="s">
        <v>36</v>
      </c>
      <c r="J8" s="55" t="s">
        <v>36</v>
      </c>
      <c r="K8" s="56" t="s">
        <v>40</v>
      </c>
      <c r="L8" s="57">
        <v>10000000</v>
      </c>
      <c r="M8" s="58">
        <f t="shared" si="0"/>
        <v>8500000</v>
      </c>
      <c r="N8" s="52">
        <v>2022</v>
      </c>
      <c r="O8" s="54">
        <v>2027</v>
      </c>
      <c r="P8" s="52"/>
      <c r="Q8" s="53"/>
      <c r="R8" s="53"/>
      <c r="S8" s="54"/>
      <c r="T8" s="55"/>
      <c r="U8" s="55"/>
      <c r="V8" s="55"/>
      <c r="W8" s="55"/>
      <c r="X8" s="55"/>
      <c r="Y8" s="52" t="s">
        <v>41</v>
      </c>
      <c r="Z8" s="54" t="s">
        <v>42</v>
      </c>
    </row>
    <row r="9" spans="1:26" s="59" customFormat="1" ht="57" thickBot="1" x14ac:dyDescent="0.25">
      <c r="A9" s="51">
        <v>3</v>
      </c>
      <c r="B9" s="52" t="s">
        <v>274</v>
      </c>
      <c r="C9" s="53" t="s">
        <v>33</v>
      </c>
      <c r="D9" s="53">
        <v>70879940</v>
      </c>
      <c r="E9" s="53">
        <v>102519536</v>
      </c>
      <c r="F9" s="54">
        <v>600118576</v>
      </c>
      <c r="G9" s="55" t="s">
        <v>43</v>
      </c>
      <c r="H9" s="55" t="s">
        <v>35</v>
      </c>
      <c r="I9" s="55" t="s">
        <v>36</v>
      </c>
      <c r="J9" s="55" t="s">
        <v>36</v>
      </c>
      <c r="K9" s="56" t="s">
        <v>44</v>
      </c>
      <c r="L9" s="57">
        <v>600000</v>
      </c>
      <c r="M9" s="58">
        <f t="shared" si="0"/>
        <v>510000</v>
      </c>
      <c r="N9" s="52">
        <v>2023</v>
      </c>
      <c r="O9" s="54">
        <v>2027</v>
      </c>
      <c r="P9" s="52"/>
      <c r="Q9" s="53"/>
      <c r="R9" s="53"/>
      <c r="S9" s="54" t="s">
        <v>45</v>
      </c>
      <c r="T9" s="55"/>
      <c r="U9" s="55"/>
      <c r="V9" s="55"/>
      <c r="W9" s="55"/>
      <c r="X9" s="55" t="s">
        <v>45</v>
      </c>
      <c r="Y9" s="52" t="s">
        <v>38</v>
      </c>
      <c r="Z9" s="54" t="s">
        <v>38</v>
      </c>
    </row>
    <row r="10" spans="1:26" s="59" customFormat="1" ht="57" thickBot="1" x14ac:dyDescent="0.25">
      <c r="A10" s="51">
        <v>4</v>
      </c>
      <c r="B10" s="52" t="s">
        <v>274</v>
      </c>
      <c r="C10" s="53" t="s">
        <v>33</v>
      </c>
      <c r="D10" s="53">
        <v>70879940</v>
      </c>
      <c r="E10" s="53">
        <v>102519536</v>
      </c>
      <c r="F10" s="54">
        <v>600118576</v>
      </c>
      <c r="G10" s="55" t="s">
        <v>46</v>
      </c>
      <c r="H10" s="55" t="s">
        <v>35</v>
      </c>
      <c r="I10" s="55" t="s">
        <v>36</v>
      </c>
      <c r="J10" s="55" t="s">
        <v>36</v>
      </c>
      <c r="K10" s="56" t="s">
        <v>47</v>
      </c>
      <c r="L10" s="57">
        <v>800000</v>
      </c>
      <c r="M10" s="58">
        <f t="shared" si="0"/>
        <v>680000</v>
      </c>
      <c r="N10" s="52">
        <v>2023</v>
      </c>
      <c r="O10" s="54">
        <v>2027</v>
      </c>
      <c r="P10" s="52" t="s">
        <v>45</v>
      </c>
      <c r="Q10" s="53" t="s">
        <v>45</v>
      </c>
      <c r="R10" s="53" t="s">
        <v>45</v>
      </c>
      <c r="S10" s="54" t="s">
        <v>45</v>
      </c>
      <c r="T10" s="55"/>
      <c r="U10" s="55"/>
      <c r="V10" s="55"/>
      <c r="W10" s="55"/>
      <c r="X10" s="55"/>
      <c r="Y10" s="52" t="s">
        <v>38</v>
      </c>
      <c r="Z10" s="54" t="s">
        <v>38</v>
      </c>
    </row>
    <row r="11" spans="1:26" s="59" customFormat="1" ht="57" thickBot="1" x14ac:dyDescent="0.25">
      <c r="A11" s="51">
        <v>5</v>
      </c>
      <c r="B11" s="52" t="s">
        <v>274</v>
      </c>
      <c r="C11" s="53" t="s">
        <v>33</v>
      </c>
      <c r="D11" s="53">
        <v>70879940</v>
      </c>
      <c r="E11" s="53">
        <v>102519536</v>
      </c>
      <c r="F11" s="54">
        <v>600118576</v>
      </c>
      <c r="G11" s="55" t="s">
        <v>48</v>
      </c>
      <c r="H11" s="55" t="s">
        <v>35</v>
      </c>
      <c r="I11" s="55" t="s">
        <v>36</v>
      </c>
      <c r="J11" s="55" t="s">
        <v>36</v>
      </c>
      <c r="K11" s="56" t="s">
        <v>49</v>
      </c>
      <c r="L11" s="57">
        <v>2000000</v>
      </c>
      <c r="M11" s="58">
        <f t="shared" si="0"/>
        <v>1700000</v>
      </c>
      <c r="N11" s="52">
        <v>2023</v>
      </c>
      <c r="O11" s="54">
        <v>2027</v>
      </c>
      <c r="P11" s="52"/>
      <c r="Q11" s="53"/>
      <c r="R11" s="53"/>
      <c r="S11" s="54"/>
      <c r="T11" s="55"/>
      <c r="U11" s="55"/>
      <c r="V11" s="55"/>
      <c r="W11" s="55"/>
      <c r="X11" s="55"/>
      <c r="Y11" s="52" t="s">
        <v>38</v>
      </c>
      <c r="Z11" s="54" t="s">
        <v>38</v>
      </c>
    </row>
    <row r="12" spans="1:26" s="59" customFormat="1" ht="57" thickBot="1" x14ac:dyDescent="0.25">
      <c r="A12" s="51">
        <v>6</v>
      </c>
      <c r="B12" s="52" t="s">
        <v>274</v>
      </c>
      <c r="C12" s="53" t="s">
        <v>33</v>
      </c>
      <c r="D12" s="53">
        <v>70879940</v>
      </c>
      <c r="E12" s="53">
        <v>102519536</v>
      </c>
      <c r="F12" s="54">
        <v>600118576</v>
      </c>
      <c r="G12" s="55" t="s">
        <v>50</v>
      </c>
      <c r="H12" s="55" t="s">
        <v>35</v>
      </c>
      <c r="I12" s="55" t="s">
        <v>36</v>
      </c>
      <c r="J12" s="55" t="s">
        <v>36</v>
      </c>
      <c r="K12" s="56" t="s">
        <v>51</v>
      </c>
      <c r="L12" s="57">
        <v>2000000</v>
      </c>
      <c r="M12" s="58">
        <f t="shared" si="0"/>
        <v>1700000</v>
      </c>
      <c r="N12" s="52">
        <v>2025</v>
      </c>
      <c r="O12" s="54">
        <v>2027</v>
      </c>
      <c r="P12" s="52"/>
      <c r="Q12" s="53"/>
      <c r="R12" s="53"/>
      <c r="S12" s="54"/>
      <c r="T12" s="55"/>
      <c r="U12" s="55"/>
      <c r="V12" s="55"/>
      <c r="W12" s="55"/>
      <c r="X12" s="55"/>
      <c r="Y12" s="52" t="s">
        <v>38</v>
      </c>
      <c r="Z12" s="54" t="s">
        <v>38</v>
      </c>
    </row>
    <row r="13" spans="1:26" s="59" customFormat="1" ht="57" thickBot="1" x14ac:dyDescent="0.25">
      <c r="A13" s="51">
        <v>7</v>
      </c>
      <c r="B13" s="52" t="s">
        <v>274</v>
      </c>
      <c r="C13" s="53" t="s">
        <v>33</v>
      </c>
      <c r="D13" s="53">
        <v>70879940</v>
      </c>
      <c r="E13" s="53">
        <v>102519536</v>
      </c>
      <c r="F13" s="54">
        <v>600118576</v>
      </c>
      <c r="G13" s="55" t="s">
        <v>52</v>
      </c>
      <c r="H13" s="55" t="s">
        <v>35</v>
      </c>
      <c r="I13" s="55" t="s">
        <v>36</v>
      </c>
      <c r="J13" s="55" t="s">
        <v>36</v>
      </c>
      <c r="K13" s="56" t="s">
        <v>53</v>
      </c>
      <c r="L13" s="57">
        <v>3000000</v>
      </c>
      <c r="M13" s="58">
        <f t="shared" si="0"/>
        <v>2550000</v>
      </c>
      <c r="N13" s="52">
        <v>2025</v>
      </c>
      <c r="O13" s="54">
        <v>2027</v>
      </c>
      <c r="P13" s="52"/>
      <c r="Q13" s="53"/>
      <c r="R13" s="53"/>
      <c r="S13" s="54"/>
      <c r="T13" s="55"/>
      <c r="U13" s="55"/>
      <c r="V13" s="55"/>
      <c r="W13" s="55"/>
      <c r="X13" s="55"/>
      <c r="Y13" s="52" t="s">
        <v>38</v>
      </c>
      <c r="Z13" s="54" t="s">
        <v>38</v>
      </c>
    </row>
    <row r="14" spans="1:26" s="59" customFormat="1" ht="57" thickBot="1" x14ac:dyDescent="0.25">
      <c r="A14" s="51">
        <v>8</v>
      </c>
      <c r="B14" s="52" t="s">
        <v>274</v>
      </c>
      <c r="C14" s="53" t="s">
        <v>33</v>
      </c>
      <c r="D14" s="53">
        <v>70879940</v>
      </c>
      <c r="E14" s="53">
        <v>102519536</v>
      </c>
      <c r="F14" s="54">
        <v>600118576</v>
      </c>
      <c r="G14" s="55" t="s">
        <v>54</v>
      </c>
      <c r="H14" s="55" t="s">
        <v>35</v>
      </c>
      <c r="I14" s="55" t="s">
        <v>36</v>
      </c>
      <c r="J14" s="55" t="s">
        <v>36</v>
      </c>
      <c r="K14" s="56" t="s">
        <v>55</v>
      </c>
      <c r="L14" s="57">
        <v>300000</v>
      </c>
      <c r="M14" s="58">
        <f t="shared" si="0"/>
        <v>255000</v>
      </c>
      <c r="N14" s="52">
        <v>2025</v>
      </c>
      <c r="O14" s="54">
        <v>2027</v>
      </c>
      <c r="P14" s="52"/>
      <c r="Q14" s="53"/>
      <c r="R14" s="53"/>
      <c r="S14" s="54"/>
      <c r="T14" s="55"/>
      <c r="U14" s="55"/>
      <c r="V14" s="55"/>
      <c r="W14" s="55" t="s">
        <v>45</v>
      </c>
      <c r="X14" s="55"/>
      <c r="Y14" s="52" t="s">
        <v>38</v>
      </c>
      <c r="Z14" s="54" t="s">
        <v>38</v>
      </c>
    </row>
    <row r="15" spans="1:26" s="59" customFormat="1" ht="34.5" thickBot="1" x14ac:dyDescent="0.25">
      <c r="A15" s="51">
        <v>9</v>
      </c>
      <c r="B15" s="52" t="s">
        <v>56</v>
      </c>
      <c r="C15" s="53" t="s">
        <v>33</v>
      </c>
      <c r="D15" s="53">
        <v>70876649</v>
      </c>
      <c r="E15" s="53">
        <v>102519633</v>
      </c>
      <c r="F15" s="54">
        <v>600118614</v>
      </c>
      <c r="G15" s="55" t="s">
        <v>57</v>
      </c>
      <c r="H15" s="55" t="s">
        <v>35</v>
      </c>
      <c r="I15" s="55" t="s">
        <v>36</v>
      </c>
      <c r="J15" s="55" t="s">
        <v>36</v>
      </c>
      <c r="K15" s="56" t="s">
        <v>58</v>
      </c>
      <c r="L15" s="57">
        <v>2800000</v>
      </c>
      <c r="M15" s="58">
        <v>2380000</v>
      </c>
      <c r="N15" s="52">
        <v>2023</v>
      </c>
      <c r="O15" s="54">
        <v>2023</v>
      </c>
      <c r="P15" s="52" t="s">
        <v>45</v>
      </c>
      <c r="Q15" s="53"/>
      <c r="R15" s="53"/>
      <c r="S15" s="54" t="s">
        <v>45</v>
      </c>
      <c r="T15" s="55"/>
      <c r="U15" s="55"/>
      <c r="V15" s="55"/>
      <c r="W15" s="55"/>
      <c r="X15" s="55"/>
      <c r="Y15" s="52"/>
      <c r="Z15" s="54"/>
    </row>
    <row r="16" spans="1:26" s="59" customFormat="1" ht="34.5" thickBot="1" x14ac:dyDescent="0.25">
      <c r="A16" s="51">
        <v>10</v>
      </c>
      <c r="B16" s="52" t="s">
        <v>56</v>
      </c>
      <c r="C16" s="53" t="s">
        <v>33</v>
      </c>
      <c r="D16" s="53">
        <v>70876649</v>
      </c>
      <c r="E16" s="53">
        <v>102519633</v>
      </c>
      <c r="F16" s="54">
        <v>600118614</v>
      </c>
      <c r="G16" s="55" t="s">
        <v>59</v>
      </c>
      <c r="H16" s="55" t="s">
        <v>35</v>
      </c>
      <c r="I16" s="55" t="s">
        <v>36</v>
      </c>
      <c r="J16" s="55" t="s">
        <v>36</v>
      </c>
      <c r="K16" s="56" t="s">
        <v>60</v>
      </c>
      <c r="L16" s="57">
        <v>3500000</v>
      </c>
      <c r="M16" s="58">
        <v>2975000</v>
      </c>
      <c r="N16" s="52">
        <v>2023</v>
      </c>
      <c r="O16" s="54">
        <v>2023</v>
      </c>
      <c r="P16" s="52" t="s">
        <v>45</v>
      </c>
      <c r="Q16" s="53" t="s">
        <v>45</v>
      </c>
      <c r="R16" s="53" t="s">
        <v>45</v>
      </c>
      <c r="S16" s="54" t="s">
        <v>45</v>
      </c>
      <c r="T16" s="55"/>
      <c r="U16" s="55"/>
      <c r="V16" s="55"/>
      <c r="W16" s="55"/>
      <c r="X16" s="55"/>
      <c r="Y16" s="52"/>
      <c r="Z16" s="54"/>
    </row>
    <row r="17" spans="1:26" s="59" customFormat="1" ht="34.5" thickBot="1" x14ac:dyDescent="0.25">
      <c r="A17" s="51">
        <v>11</v>
      </c>
      <c r="B17" s="52" t="s">
        <v>56</v>
      </c>
      <c r="C17" s="53" t="s">
        <v>33</v>
      </c>
      <c r="D17" s="53">
        <v>70876649</v>
      </c>
      <c r="E17" s="53">
        <v>102519633</v>
      </c>
      <c r="F17" s="54">
        <v>600118614</v>
      </c>
      <c r="G17" s="55" t="s">
        <v>61</v>
      </c>
      <c r="H17" s="55" t="s">
        <v>35</v>
      </c>
      <c r="I17" s="55" t="s">
        <v>36</v>
      </c>
      <c r="J17" s="55" t="s">
        <v>36</v>
      </c>
      <c r="K17" s="56" t="s">
        <v>62</v>
      </c>
      <c r="L17" s="57">
        <v>1700000</v>
      </c>
      <c r="M17" s="58">
        <v>1445000</v>
      </c>
      <c r="N17" s="52">
        <v>2023</v>
      </c>
      <c r="O17" s="54">
        <v>2023</v>
      </c>
      <c r="P17" s="52" t="s">
        <v>45</v>
      </c>
      <c r="Q17" s="53" t="s">
        <v>45</v>
      </c>
      <c r="R17" s="53" t="s">
        <v>45</v>
      </c>
      <c r="S17" s="54" t="s">
        <v>45</v>
      </c>
      <c r="T17" s="55"/>
      <c r="U17" s="55"/>
      <c r="V17" s="55"/>
      <c r="W17" s="55"/>
      <c r="X17" s="55"/>
      <c r="Y17" s="52"/>
      <c r="Z17" s="54"/>
    </row>
    <row r="18" spans="1:26" s="59" customFormat="1" ht="34.5" thickBot="1" x14ac:dyDescent="0.25">
      <c r="A18" s="51">
        <v>12</v>
      </c>
      <c r="B18" s="52" t="s">
        <v>56</v>
      </c>
      <c r="C18" s="53" t="s">
        <v>33</v>
      </c>
      <c r="D18" s="53">
        <v>70876649</v>
      </c>
      <c r="E18" s="53">
        <v>102519633</v>
      </c>
      <c r="F18" s="54">
        <v>600118614</v>
      </c>
      <c r="G18" s="55" t="s">
        <v>63</v>
      </c>
      <c r="H18" s="55" t="s">
        <v>35</v>
      </c>
      <c r="I18" s="55" t="s">
        <v>36</v>
      </c>
      <c r="J18" s="55" t="s">
        <v>36</v>
      </c>
      <c r="K18" s="56" t="s">
        <v>64</v>
      </c>
      <c r="L18" s="57">
        <v>10000000</v>
      </c>
      <c r="M18" s="58">
        <v>8500000</v>
      </c>
      <c r="N18" s="52">
        <v>2023</v>
      </c>
      <c r="O18" s="54" t="s">
        <v>65</v>
      </c>
      <c r="P18" s="52"/>
      <c r="Q18" s="53"/>
      <c r="R18" s="53"/>
      <c r="S18" s="54"/>
      <c r="T18" s="55"/>
      <c r="U18" s="55"/>
      <c r="V18" s="55"/>
      <c r="W18" s="55"/>
      <c r="X18" s="55"/>
      <c r="Y18" s="52"/>
      <c r="Z18" s="54"/>
    </row>
    <row r="19" spans="1:26" s="59" customFormat="1" ht="34.5" thickBot="1" x14ac:dyDescent="0.25">
      <c r="A19" s="51">
        <v>13</v>
      </c>
      <c r="B19" s="52" t="s">
        <v>66</v>
      </c>
      <c r="C19" s="53" t="s">
        <v>67</v>
      </c>
      <c r="D19" s="53">
        <v>47934409</v>
      </c>
      <c r="E19" s="53">
        <v>102519587</v>
      </c>
      <c r="F19" s="54">
        <v>600118606</v>
      </c>
      <c r="G19" s="55" t="s">
        <v>68</v>
      </c>
      <c r="H19" s="55" t="s">
        <v>69</v>
      </c>
      <c r="I19" s="55" t="s">
        <v>36</v>
      </c>
      <c r="J19" s="55" t="s">
        <v>36</v>
      </c>
      <c r="K19" s="56" t="s">
        <v>70</v>
      </c>
      <c r="L19" s="57">
        <v>3000000</v>
      </c>
      <c r="M19" s="58">
        <f t="shared" ref="M19:M33" si="1">L19*0.85</f>
        <v>2550000</v>
      </c>
      <c r="N19" s="52">
        <v>2023</v>
      </c>
      <c r="O19" s="54">
        <v>2025</v>
      </c>
      <c r="P19" s="52"/>
      <c r="Q19" s="53"/>
      <c r="R19" s="53"/>
      <c r="S19" s="54"/>
      <c r="T19" s="55"/>
      <c r="U19" s="55"/>
      <c r="V19" s="55"/>
      <c r="W19" s="55"/>
      <c r="X19" s="55"/>
      <c r="Y19" s="52" t="s">
        <v>41</v>
      </c>
      <c r="Z19" s="54" t="s">
        <v>38</v>
      </c>
    </row>
    <row r="20" spans="1:26" s="59" customFormat="1" ht="45.75" thickBot="1" x14ac:dyDescent="0.25">
      <c r="A20" s="51">
        <v>14</v>
      </c>
      <c r="B20" s="52" t="s">
        <v>66</v>
      </c>
      <c r="C20" s="53" t="s">
        <v>67</v>
      </c>
      <c r="D20" s="53">
        <v>47934409</v>
      </c>
      <c r="E20" s="53">
        <v>102519587</v>
      </c>
      <c r="F20" s="54">
        <v>600118606</v>
      </c>
      <c r="G20" s="55" t="s">
        <v>71</v>
      </c>
      <c r="H20" s="55" t="s">
        <v>69</v>
      </c>
      <c r="I20" s="55" t="s">
        <v>36</v>
      </c>
      <c r="J20" s="55" t="s">
        <v>36</v>
      </c>
      <c r="K20" s="56" t="s">
        <v>72</v>
      </c>
      <c r="L20" s="57">
        <v>2500000</v>
      </c>
      <c r="M20" s="58">
        <f t="shared" si="1"/>
        <v>2125000</v>
      </c>
      <c r="N20" s="52">
        <v>2023</v>
      </c>
      <c r="O20" s="54">
        <v>2027</v>
      </c>
      <c r="P20" s="52"/>
      <c r="Q20" s="53"/>
      <c r="R20" s="53"/>
      <c r="S20" s="54"/>
      <c r="T20" s="55"/>
      <c r="U20" s="55"/>
      <c r="V20" s="55"/>
      <c r="W20" s="55"/>
      <c r="X20" s="55"/>
      <c r="Y20" s="52"/>
      <c r="Z20" s="54" t="s">
        <v>38</v>
      </c>
    </row>
    <row r="21" spans="1:26" s="59" customFormat="1" ht="34.5" thickBot="1" x14ac:dyDescent="0.25">
      <c r="A21" s="51">
        <v>15</v>
      </c>
      <c r="B21" s="52" t="s">
        <v>66</v>
      </c>
      <c r="C21" s="53" t="s">
        <v>67</v>
      </c>
      <c r="D21" s="53">
        <v>47934409</v>
      </c>
      <c r="E21" s="53">
        <v>102519587</v>
      </c>
      <c r="F21" s="54">
        <v>600118606</v>
      </c>
      <c r="G21" s="55" t="s">
        <v>73</v>
      </c>
      <c r="H21" s="55" t="s">
        <v>69</v>
      </c>
      <c r="I21" s="55" t="s">
        <v>36</v>
      </c>
      <c r="J21" s="55" t="s">
        <v>36</v>
      </c>
      <c r="K21" s="56" t="s">
        <v>74</v>
      </c>
      <c r="L21" s="57">
        <v>5000000</v>
      </c>
      <c r="M21" s="58">
        <f t="shared" si="1"/>
        <v>4250000</v>
      </c>
      <c r="N21" s="52">
        <v>2023</v>
      </c>
      <c r="O21" s="54">
        <v>2027</v>
      </c>
      <c r="P21" s="52"/>
      <c r="Q21" s="53"/>
      <c r="R21" s="53"/>
      <c r="S21" s="54"/>
      <c r="T21" s="55"/>
      <c r="U21" s="55"/>
      <c r="V21" s="55"/>
      <c r="W21" s="55"/>
      <c r="X21" s="55"/>
      <c r="Y21" s="52"/>
      <c r="Z21" s="54" t="s">
        <v>38</v>
      </c>
    </row>
    <row r="22" spans="1:26" s="59" customFormat="1" ht="90.75" thickBot="1" x14ac:dyDescent="0.25">
      <c r="A22" s="51">
        <v>16</v>
      </c>
      <c r="B22" s="52" t="s">
        <v>66</v>
      </c>
      <c r="C22" s="53" t="s">
        <v>67</v>
      </c>
      <c r="D22" s="53">
        <v>47934409</v>
      </c>
      <c r="E22" s="53">
        <v>102519587</v>
      </c>
      <c r="F22" s="54">
        <v>600118606</v>
      </c>
      <c r="G22" s="55" t="s">
        <v>75</v>
      </c>
      <c r="H22" s="55" t="s">
        <v>69</v>
      </c>
      <c r="I22" s="55" t="s">
        <v>36</v>
      </c>
      <c r="J22" s="55" t="s">
        <v>36</v>
      </c>
      <c r="K22" s="56" t="s">
        <v>275</v>
      </c>
      <c r="L22" s="57">
        <v>1300000</v>
      </c>
      <c r="M22" s="58">
        <f t="shared" si="1"/>
        <v>1105000</v>
      </c>
      <c r="N22" s="52">
        <v>2023</v>
      </c>
      <c r="O22" s="54">
        <v>2027</v>
      </c>
      <c r="P22" s="52"/>
      <c r="Q22" s="53" t="s">
        <v>45</v>
      </c>
      <c r="R22" s="53" t="s">
        <v>45</v>
      </c>
      <c r="S22" s="54" t="s">
        <v>45</v>
      </c>
      <c r="T22" s="55"/>
      <c r="U22" s="55"/>
      <c r="V22" s="55"/>
      <c r="W22" s="55"/>
      <c r="X22" s="55"/>
      <c r="Y22" s="52"/>
      <c r="Z22" s="54" t="s">
        <v>38</v>
      </c>
    </row>
    <row r="23" spans="1:26" s="59" customFormat="1" ht="90.75" thickBot="1" x14ac:dyDescent="0.25">
      <c r="A23" s="51">
        <v>17</v>
      </c>
      <c r="B23" s="52" t="s">
        <v>66</v>
      </c>
      <c r="C23" s="53" t="s">
        <v>67</v>
      </c>
      <c r="D23" s="53">
        <v>47934409</v>
      </c>
      <c r="E23" s="53">
        <v>102519587</v>
      </c>
      <c r="F23" s="54">
        <v>600118606</v>
      </c>
      <c r="G23" s="55" t="s">
        <v>76</v>
      </c>
      <c r="H23" s="55" t="s">
        <v>69</v>
      </c>
      <c r="I23" s="55" t="s">
        <v>36</v>
      </c>
      <c r="J23" s="55" t="s">
        <v>36</v>
      </c>
      <c r="K23" s="56" t="s">
        <v>276</v>
      </c>
      <c r="L23" s="57">
        <v>1300000</v>
      </c>
      <c r="M23" s="58">
        <f t="shared" si="1"/>
        <v>1105000</v>
      </c>
      <c r="N23" s="52">
        <v>2023</v>
      </c>
      <c r="O23" s="54">
        <v>2027</v>
      </c>
      <c r="P23" s="52"/>
      <c r="Q23" s="53" t="s">
        <v>45</v>
      </c>
      <c r="R23" s="53" t="s">
        <v>45</v>
      </c>
      <c r="S23" s="54" t="s">
        <v>45</v>
      </c>
      <c r="T23" s="55"/>
      <c r="U23" s="55"/>
      <c r="V23" s="55"/>
      <c r="W23" s="55"/>
      <c r="X23" s="55"/>
      <c r="Y23" s="52"/>
      <c r="Z23" s="54"/>
    </row>
    <row r="24" spans="1:26" s="59" customFormat="1" ht="23.25" thickBot="1" x14ac:dyDescent="0.25">
      <c r="A24" s="51">
        <v>18</v>
      </c>
      <c r="B24" s="52" t="s">
        <v>66</v>
      </c>
      <c r="C24" s="53" t="s">
        <v>67</v>
      </c>
      <c r="D24" s="53">
        <v>47934409</v>
      </c>
      <c r="E24" s="53">
        <v>102519587</v>
      </c>
      <c r="F24" s="54">
        <v>600118606</v>
      </c>
      <c r="G24" s="55" t="s">
        <v>77</v>
      </c>
      <c r="H24" s="55" t="s">
        <v>69</v>
      </c>
      <c r="I24" s="55" t="s">
        <v>36</v>
      </c>
      <c r="J24" s="55" t="s">
        <v>36</v>
      </c>
      <c r="K24" s="56" t="s">
        <v>77</v>
      </c>
      <c r="L24" s="57">
        <v>5000000</v>
      </c>
      <c r="M24" s="58">
        <f t="shared" si="1"/>
        <v>4250000</v>
      </c>
      <c r="N24" s="52">
        <v>2023</v>
      </c>
      <c r="O24" s="54">
        <v>2027</v>
      </c>
      <c r="P24" s="52"/>
      <c r="Q24" s="53"/>
      <c r="R24" s="53"/>
      <c r="S24" s="54"/>
      <c r="T24" s="55"/>
      <c r="U24" s="55"/>
      <c r="V24" s="55"/>
      <c r="W24" s="55" t="s">
        <v>45</v>
      </c>
      <c r="X24" s="55"/>
      <c r="Y24" s="52"/>
      <c r="Z24" s="54" t="s">
        <v>38</v>
      </c>
    </row>
    <row r="25" spans="1:26" s="59" customFormat="1" ht="45.75" thickBot="1" x14ac:dyDescent="0.25">
      <c r="A25" s="51">
        <v>19</v>
      </c>
      <c r="B25" s="52" t="s">
        <v>277</v>
      </c>
      <c r="C25" s="53" t="s">
        <v>33</v>
      </c>
      <c r="D25" s="53">
        <v>70877017</v>
      </c>
      <c r="E25" s="53">
        <v>600118584</v>
      </c>
      <c r="F25" s="54">
        <v>102519561</v>
      </c>
      <c r="G25" s="55" t="s">
        <v>78</v>
      </c>
      <c r="H25" s="55" t="s">
        <v>35</v>
      </c>
      <c r="I25" s="55" t="s">
        <v>36</v>
      </c>
      <c r="J25" s="55" t="s">
        <v>36</v>
      </c>
      <c r="K25" s="56" t="s">
        <v>79</v>
      </c>
      <c r="L25" s="57">
        <v>6500000</v>
      </c>
      <c r="M25" s="58">
        <f t="shared" si="1"/>
        <v>5525000</v>
      </c>
      <c r="N25" s="52">
        <v>2023</v>
      </c>
      <c r="O25" s="54">
        <v>2027</v>
      </c>
      <c r="P25" s="52"/>
      <c r="Q25" s="53"/>
      <c r="R25" s="53"/>
      <c r="S25" s="54"/>
      <c r="T25" s="55"/>
      <c r="U25" s="55"/>
      <c r="V25" s="55"/>
      <c r="W25" s="55" t="s">
        <v>45</v>
      </c>
      <c r="X25" s="55" t="s">
        <v>45</v>
      </c>
      <c r="Y25" s="52"/>
      <c r="Z25" s="54" t="s">
        <v>38</v>
      </c>
    </row>
    <row r="26" spans="1:26" s="59" customFormat="1" ht="34.5" thickBot="1" x14ac:dyDescent="0.25">
      <c r="A26" s="51">
        <v>20</v>
      </c>
      <c r="B26" s="52" t="s">
        <v>278</v>
      </c>
      <c r="C26" s="53" t="s">
        <v>33</v>
      </c>
      <c r="D26" s="53">
        <v>70877017</v>
      </c>
      <c r="E26" s="53">
        <v>600118584</v>
      </c>
      <c r="F26" s="54">
        <v>102519561</v>
      </c>
      <c r="G26" s="55" t="s">
        <v>80</v>
      </c>
      <c r="H26" s="55" t="s">
        <v>35</v>
      </c>
      <c r="I26" s="55" t="s">
        <v>36</v>
      </c>
      <c r="J26" s="55" t="s">
        <v>36</v>
      </c>
      <c r="K26" s="56" t="s">
        <v>81</v>
      </c>
      <c r="L26" s="57">
        <v>3500000</v>
      </c>
      <c r="M26" s="58">
        <f t="shared" si="1"/>
        <v>2975000</v>
      </c>
      <c r="N26" s="52">
        <v>2023</v>
      </c>
      <c r="O26" s="54">
        <v>2027</v>
      </c>
      <c r="P26" s="52"/>
      <c r="Q26" s="53"/>
      <c r="R26" s="53" t="s">
        <v>45</v>
      </c>
      <c r="S26" s="54"/>
      <c r="T26" s="55"/>
      <c r="U26" s="55"/>
      <c r="V26" s="55"/>
      <c r="W26" s="55"/>
      <c r="X26" s="55"/>
      <c r="Y26" s="52"/>
      <c r="Z26" s="54" t="s">
        <v>38</v>
      </c>
    </row>
    <row r="27" spans="1:26" s="59" customFormat="1" ht="34.5" thickBot="1" x14ac:dyDescent="0.25">
      <c r="A27" s="51">
        <v>21</v>
      </c>
      <c r="B27" s="52" t="s">
        <v>279</v>
      </c>
      <c r="C27" s="53" t="s">
        <v>33</v>
      </c>
      <c r="D27" s="53">
        <v>70877017</v>
      </c>
      <c r="E27" s="53">
        <v>600118584</v>
      </c>
      <c r="F27" s="54">
        <v>102519561</v>
      </c>
      <c r="G27" s="55" t="s">
        <v>82</v>
      </c>
      <c r="H27" s="55" t="s">
        <v>35</v>
      </c>
      <c r="I27" s="55" t="s">
        <v>36</v>
      </c>
      <c r="J27" s="55" t="s">
        <v>36</v>
      </c>
      <c r="K27" s="56" t="s">
        <v>83</v>
      </c>
      <c r="L27" s="57">
        <v>1000000</v>
      </c>
      <c r="M27" s="58">
        <f t="shared" si="1"/>
        <v>850000</v>
      </c>
      <c r="N27" s="52">
        <v>2023</v>
      </c>
      <c r="O27" s="54">
        <v>2027</v>
      </c>
      <c r="P27" s="52"/>
      <c r="Q27" s="53"/>
      <c r="R27" s="53" t="s">
        <v>45</v>
      </c>
      <c r="S27" s="54" t="s">
        <v>45</v>
      </c>
      <c r="T27" s="55"/>
      <c r="U27" s="55"/>
      <c r="V27" s="55"/>
      <c r="W27" s="55"/>
      <c r="X27" s="55"/>
      <c r="Y27" s="52"/>
      <c r="Z27" s="54" t="s">
        <v>38</v>
      </c>
    </row>
    <row r="28" spans="1:26" s="59" customFormat="1" ht="57" thickBot="1" x14ac:dyDescent="0.25">
      <c r="A28" s="51">
        <v>22</v>
      </c>
      <c r="B28" s="52" t="s">
        <v>280</v>
      </c>
      <c r="C28" s="53" t="s">
        <v>33</v>
      </c>
      <c r="D28" s="53">
        <v>70877017</v>
      </c>
      <c r="E28" s="53">
        <v>600118584</v>
      </c>
      <c r="F28" s="54">
        <v>102519561</v>
      </c>
      <c r="G28" s="55" t="s">
        <v>84</v>
      </c>
      <c r="H28" s="55" t="s">
        <v>35</v>
      </c>
      <c r="I28" s="55" t="s">
        <v>36</v>
      </c>
      <c r="J28" s="55" t="s">
        <v>36</v>
      </c>
      <c r="K28" s="56" t="s">
        <v>85</v>
      </c>
      <c r="L28" s="57">
        <v>1000000</v>
      </c>
      <c r="M28" s="58">
        <f t="shared" si="1"/>
        <v>850000</v>
      </c>
      <c r="N28" s="52">
        <v>2024</v>
      </c>
      <c r="O28" s="54">
        <v>2027</v>
      </c>
      <c r="P28" s="52"/>
      <c r="Q28" s="53"/>
      <c r="R28" s="53"/>
      <c r="S28" s="54"/>
      <c r="T28" s="55"/>
      <c r="U28" s="55"/>
      <c r="V28" s="55" t="s">
        <v>45</v>
      </c>
      <c r="W28" s="55"/>
      <c r="X28" s="55"/>
      <c r="Y28" s="52"/>
      <c r="Z28" s="54" t="s">
        <v>38</v>
      </c>
    </row>
    <row r="29" spans="1:26" s="59" customFormat="1" ht="34.5" thickBot="1" x14ac:dyDescent="0.25">
      <c r="A29" s="51">
        <v>23</v>
      </c>
      <c r="B29" s="52" t="s">
        <v>281</v>
      </c>
      <c r="C29" s="53" t="s">
        <v>33</v>
      </c>
      <c r="D29" s="53">
        <v>70877017</v>
      </c>
      <c r="E29" s="53">
        <v>600118584</v>
      </c>
      <c r="F29" s="54">
        <v>102519561</v>
      </c>
      <c r="G29" s="55" t="s">
        <v>86</v>
      </c>
      <c r="H29" s="55" t="s">
        <v>35</v>
      </c>
      <c r="I29" s="55" t="s">
        <v>36</v>
      </c>
      <c r="J29" s="55" t="s">
        <v>36</v>
      </c>
      <c r="K29" s="56" t="s">
        <v>87</v>
      </c>
      <c r="L29" s="57">
        <v>800000</v>
      </c>
      <c r="M29" s="58">
        <f t="shared" si="1"/>
        <v>680000</v>
      </c>
      <c r="N29" s="52">
        <v>2024</v>
      </c>
      <c r="O29" s="54">
        <v>2027</v>
      </c>
      <c r="P29" s="52"/>
      <c r="Q29" s="53"/>
      <c r="R29" s="53"/>
      <c r="S29" s="54"/>
      <c r="T29" s="55"/>
      <c r="U29" s="55" t="s">
        <v>45</v>
      </c>
      <c r="V29" s="55"/>
      <c r="W29" s="55"/>
      <c r="X29" s="55"/>
      <c r="Y29" s="52"/>
      <c r="Z29" s="54" t="s">
        <v>38</v>
      </c>
    </row>
    <row r="30" spans="1:26" s="59" customFormat="1" ht="34.5" thickBot="1" x14ac:dyDescent="0.25">
      <c r="A30" s="51">
        <v>24</v>
      </c>
      <c r="B30" s="52" t="s">
        <v>282</v>
      </c>
      <c r="C30" s="53" t="s">
        <v>33</v>
      </c>
      <c r="D30" s="53">
        <v>70877017</v>
      </c>
      <c r="E30" s="53">
        <v>600118584</v>
      </c>
      <c r="F30" s="54">
        <v>102519561</v>
      </c>
      <c r="G30" s="55" t="s">
        <v>88</v>
      </c>
      <c r="H30" s="55" t="s">
        <v>35</v>
      </c>
      <c r="I30" s="55" t="s">
        <v>36</v>
      </c>
      <c r="J30" s="55" t="s">
        <v>36</v>
      </c>
      <c r="K30" s="56" t="s">
        <v>89</v>
      </c>
      <c r="L30" s="57">
        <v>1000000</v>
      </c>
      <c r="M30" s="58">
        <f t="shared" si="1"/>
        <v>850000</v>
      </c>
      <c r="N30" s="52">
        <v>2025</v>
      </c>
      <c r="O30" s="54">
        <v>2027</v>
      </c>
      <c r="P30" s="52"/>
      <c r="Q30" s="53"/>
      <c r="R30" s="53" t="s">
        <v>45</v>
      </c>
      <c r="S30" s="54" t="s">
        <v>45</v>
      </c>
      <c r="T30" s="55"/>
      <c r="U30" s="55"/>
      <c r="V30" s="55"/>
      <c r="W30" s="55"/>
      <c r="X30" s="55"/>
      <c r="Y30" s="52"/>
      <c r="Z30" s="54" t="s">
        <v>38</v>
      </c>
    </row>
    <row r="31" spans="1:26" s="59" customFormat="1" ht="34.5" thickBot="1" x14ac:dyDescent="0.25">
      <c r="A31" s="51">
        <v>25</v>
      </c>
      <c r="B31" s="52" t="s">
        <v>283</v>
      </c>
      <c r="C31" s="53" t="s">
        <v>33</v>
      </c>
      <c r="D31" s="53">
        <v>70877017</v>
      </c>
      <c r="E31" s="53">
        <v>600118584</v>
      </c>
      <c r="F31" s="54">
        <v>102519561</v>
      </c>
      <c r="G31" s="55" t="s">
        <v>90</v>
      </c>
      <c r="H31" s="55" t="s">
        <v>35</v>
      </c>
      <c r="I31" s="55" t="s">
        <v>36</v>
      </c>
      <c r="J31" s="55" t="s">
        <v>36</v>
      </c>
      <c r="K31" s="56" t="s">
        <v>91</v>
      </c>
      <c r="L31" s="57">
        <v>1200000</v>
      </c>
      <c r="M31" s="58">
        <f t="shared" si="1"/>
        <v>1020000</v>
      </c>
      <c r="N31" s="52">
        <v>2025</v>
      </c>
      <c r="O31" s="54">
        <v>2027</v>
      </c>
      <c r="P31" s="52" t="s">
        <v>45</v>
      </c>
      <c r="Q31" s="53"/>
      <c r="R31" s="53"/>
      <c r="S31" s="54" t="s">
        <v>45</v>
      </c>
      <c r="T31" s="55"/>
      <c r="U31" s="55"/>
      <c r="V31" s="55"/>
      <c r="W31" s="55"/>
      <c r="X31" s="55"/>
      <c r="Y31" s="52"/>
      <c r="Z31" s="54" t="s">
        <v>38</v>
      </c>
    </row>
    <row r="32" spans="1:26" s="59" customFormat="1" ht="34.5" thickBot="1" x14ac:dyDescent="0.25">
      <c r="A32" s="51">
        <v>26</v>
      </c>
      <c r="B32" s="52" t="s">
        <v>284</v>
      </c>
      <c r="C32" s="53" t="s">
        <v>33</v>
      </c>
      <c r="D32" s="53">
        <v>70877017</v>
      </c>
      <c r="E32" s="53">
        <v>600118584</v>
      </c>
      <c r="F32" s="54">
        <v>102519561</v>
      </c>
      <c r="G32" s="55" t="s">
        <v>92</v>
      </c>
      <c r="H32" s="55" t="s">
        <v>35</v>
      </c>
      <c r="I32" s="55" t="s">
        <v>36</v>
      </c>
      <c r="J32" s="55" t="s">
        <v>36</v>
      </c>
      <c r="K32" s="56" t="s">
        <v>93</v>
      </c>
      <c r="L32" s="57">
        <v>800000</v>
      </c>
      <c r="M32" s="58">
        <f t="shared" si="1"/>
        <v>680000</v>
      </c>
      <c r="N32" s="52">
        <v>2026</v>
      </c>
      <c r="O32" s="54">
        <v>2027</v>
      </c>
      <c r="P32" s="52" t="s">
        <v>45</v>
      </c>
      <c r="Q32" s="53" t="s">
        <v>45</v>
      </c>
      <c r="R32" s="53" t="s">
        <v>45</v>
      </c>
      <c r="S32" s="54"/>
      <c r="T32" s="55"/>
      <c r="U32" s="55"/>
      <c r="V32" s="55" t="s">
        <v>45</v>
      </c>
      <c r="W32" s="55"/>
      <c r="X32" s="55"/>
      <c r="Y32" s="52"/>
      <c r="Z32" s="54" t="s">
        <v>38</v>
      </c>
    </row>
    <row r="33" spans="1:26" s="59" customFormat="1" ht="34.5" thickBot="1" x14ac:dyDescent="0.25">
      <c r="A33" s="51">
        <v>27</v>
      </c>
      <c r="B33" s="52" t="s">
        <v>285</v>
      </c>
      <c r="C33" s="53" t="s">
        <v>33</v>
      </c>
      <c r="D33" s="53">
        <v>70877017</v>
      </c>
      <c r="E33" s="53">
        <v>600118584</v>
      </c>
      <c r="F33" s="54">
        <v>102519561</v>
      </c>
      <c r="G33" s="55" t="s">
        <v>94</v>
      </c>
      <c r="H33" s="55" t="s">
        <v>35</v>
      </c>
      <c r="I33" s="55" t="s">
        <v>36</v>
      </c>
      <c r="J33" s="55" t="s">
        <v>36</v>
      </c>
      <c r="K33" s="56" t="s">
        <v>95</v>
      </c>
      <c r="L33" s="57">
        <v>2000000</v>
      </c>
      <c r="M33" s="58">
        <f t="shared" si="1"/>
        <v>1700000</v>
      </c>
      <c r="N33" s="52">
        <v>2027</v>
      </c>
      <c r="O33" s="54">
        <v>2027</v>
      </c>
      <c r="P33" s="52"/>
      <c r="Q33" s="53" t="s">
        <v>45</v>
      </c>
      <c r="R33" s="53"/>
      <c r="S33" s="54" t="s">
        <v>45</v>
      </c>
      <c r="T33" s="55"/>
      <c r="U33" s="55"/>
      <c r="V33" s="55"/>
      <c r="W33" s="55"/>
      <c r="X33" s="55"/>
      <c r="Y33" s="52"/>
      <c r="Z33" s="54" t="s">
        <v>38</v>
      </c>
    </row>
    <row r="34" spans="1:26" s="59" customFormat="1" ht="90.75" thickBot="1" x14ac:dyDescent="0.25">
      <c r="A34" s="51">
        <v>28</v>
      </c>
      <c r="B34" s="52" t="s">
        <v>286</v>
      </c>
      <c r="C34" s="53" t="s">
        <v>33</v>
      </c>
      <c r="D34" s="53">
        <v>47933810</v>
      </c>
      <c r="E34" s="53">
        <v>108021106</v>
      </c>
      <c r="F34" s="54">
        <v>600118720</v>
      </c>
      <c r="G34" s="55" t="s">
        <v>96</v>
      </c>
      <c r="H34" s="55" t="s">
        <v>35</v>
      </c>
      <c r="I34" s="55" t="s">
        <v>36</v>
      </c>
      <c r="J34" s="55" t="s">
        <v>36</v>
      </c>
      <c r="K34" s="56" t="s">
        <v>97</v>
      </c>
      <c r="L34" s="57">
        <v>5000000</v>
      </c>
      <c r="M34" s="58">
        <v>4250000</v>
      </c>
      <c r="N34" s="52">
        <v>2022</v>
      </c>
      <c r="O34" s="54">
        <v>2025</v>
      </c>
      <c r="P34" s="52"/>
      <c r="Q34" s="53"/>
      <c r="R34" s="53"/>
      <c r="S34" s="54"/>
      <c r="T34" s="55"/>
      <c r="U34" s="55"/>
      <c r="V34" s="55"/>
      <c r="W34" s="55"/>
      <c r="X34" s="55"/>
      <c r="Y34" s="52"/>
      <c r="Z34" s="54" t="s">
        <v>98</v>
      </c>
    </row>
    <row r="35" spans="1:26" s="59" customFormat="1" ht="90.75" thickBot="1" x14ac:dyDescent="0.25">
      <c r="A35" s="51">
        <v>29</v>
      </c>
      <c r="B35" s="52" t="s">
        <v>286</v>
      </c>
      <c r="C35" s="53" t="s">
        <v>33</v>
      </c>
      <c r="D35" s="53">
        <v>47933810</v>
      </c>
      <c r="E35" s="53">
        <v>108021106</v>
      </c>
      <c r="F35" s="54">
        <v>600118720</v>
      </c>
      <c r="G35" s="55" t="s">
        <v>99</v>
      </c>
      <c r="H35" s="55" t="s">
        <v>35</v>
      </c>
      <c r="I35" s="55" t="s">
        <v>36</v>
      </c>
      <c r="J35" s="55" t="s">
        <v>36</v>
      </c>
      <c r="K35" s="56" t="s">
        <v>100</v>
      </c>
      <c r="L35" s="57">
        <v>400000</v>
      </c>
      <c r="M35" s="58">
        <v>340000</v>
      </c>
      <c r="N35" s="52">
        <v>2022</v>
      </c>
      <c r="O35" s="54">
        <v>2025</v>
      </c>
      <c r="P35" s="52"/>
      <c r="Q35" s="53"/>
      <c r="R35" s="53"/>
      <c r="S35" s="54"/>
      <c r="T35" s="55"/>
      <c r="U35" s="55" t="s">
        <v>45</v>
      </c>
      <c r="V35" s="55" t="s">
        <v>45</v>
      </c>
      <c r="W35" s="55"/>
      <c r="X35" s="55"/>
      <c r="Y35" s="52"/>
      <c r="Z35" s="54" t="s">
        <v>98</v>
      </c>
    </row>
    <row r="36" spans="1:26" s="59" customFormat="1" ht="68.25" thickBot="1" x14ac:dyDescent="0.25">
      <c r="A36" s="51">
        <v>30</v>
      </c>
      <c r="B36" s="52" t="s">
        <v>286</v>
      </c>
      <c r="C36" s="53" t="s">
        <v>33</v>
      </c>
      <c r="D36" s="53">
        <v>47933810</v>
      </c>
      <c r="E36" s="53">
        <v>108021106</v>
      </c>
      <c r="F36" s="54">
        <v>600118720</v>
      </c>
      <c r="G36" s="55" t="s">
        <v>101</v>
      </c>
      <c r="H36" s="55" t="s">
        <v>35</v>
      </c>
      <c r="I36" s="55" t="s">
        <v>36</v>
      </c>
      <c r="J36" s="55" t="s">
        <v>36</v>
      </c>
      <c r="K36" s="56" t="s">
        <v>102</v>
      </c>
      <c r="L36" s="57">
        <v>750000</v>
      </c>
      <c r="M36" s="58">
        <v>637500</v>
      </c>
      <c r="N36" s="52">
        <v>2022</v>
      </c>
      <c r="O36" s="54">
        <v>2025</v>
      </c>
      <c r="P36" s="52"/>
      <c r="Q36" s="53"/>
      <c r="R36" s="53"/>
      <c r="S36" s="54"/>
      <c r="T36" s="55"/>
      <c r="U36" s="55"/>
      <c r="V36" s="55"/>
      <c r="W36" s="55"/>
      <c r="X36" s="55"/>
      <c r="Y36" s="52"/>
      <c r="Z36" s="54" t="s">
        <v>98</v>
      </c>
    </row>
    <row r="37" spans="1:26" s="59" customFormat="1" ht="45.75" thickBot="1" x14ac:dyDescent="0.25">
      <c r="A37" s="51">
        <v>31</v>
      </c>
      <c r="B37" s="52" t="s">
        <v>286</v>
      </c>
      <c r="C37" s="53" t="s">
        <v>33</v>
      </c>
      <c r="D37" s="53">
        <v>47933810</v>
      </c>
      <c r="E37" s="53">
        <v>108021106</v>
      </c>
      <c r="F37" s="54">
        <v>600118720</v>
      </c>
      <c r="G37" s="55" t="s">
        <v>103</v>
      </c>
      <c r="H37" s="55" t="s">
        <v>35</v>
      </c>
      <c r="I37" s="55" t="s">
        <v>36</v>
      </c>
      <c r="J37" s="55" t="s">
        <v>36</v>
      </c>
      <c r="K37" s="56" t="s">
        <v>104</v>
      </c>
      <c r="L37" s="57">
        <v>3000000</v>
      </c>
      <c r="M37" s="58">
        <v>2550000</v>
      </c>
      <c r="N37" s="52">
        <v>2023</v>
      </c>
      <c r="O37" s="54">
        <v>2025</v>
      </c>
      <c r="P37" s="52"/>
      <c r="Q37" s="53"/>
      <c r="R37" s="53"/>
      <c r="S37" s="54"/>
      <c r="T37" s="55"/>
      <c r="U37" s="55"/>
      <c r="V37" s="55" t="s">
        <v>45</v>
      </c>
      <c r="W37" s="55"/>
      <c r="X37" s="55"/>
      <c r="Y37" s="52"/>
      <c r="Z37" s="54" t="s">
        <v>98</v>
      </c>
    </row>
    <row r="38" spans="1:26" s="59" customFormat="1" ht="34.5" thickBot="1" x14ac:dyDescent="0.25">
      <c r="A38" s="51">
        <v>32</v>
      </c>
      <c r="B38" s="52" t="s">
        <v>105</v>
      </c>
      <c r="C38" s="53" t="s">
        <v>33</v>
      </c>
      <c r="D38" s="53">
        <v>70876487</v>
      </c>
      <c r="E38" s="53">
        <v>102519196</v>
      </c>
      <c r="F38" s="54">
        <v>600118398</v>
      </c>
      <c r="G38" s="55" t="s">
        <v>292</v>
      </c>
      <c r="H38" s="55" t="s">
        <v>35</v>
      </c>
      <c r="I38" s="55" t="s">
        <v>36</v>
      </c>
      <c r="J38" s="55" t="s">
        <v>36</v>
      </c>
      <c r="K38" s="56" t="s">
        <v>287</v>
      </c>
      <c r="L38" s="57">
        <v>1600000</v>
      </c>
      <c r="M38" s="58">
        <v>1360000</v>
      </c>
      <c r="N38" s="52">
        <v>2022</v>
      </c>
      <c r="O38" s="54">
        <v>2027</v>
      </c>
      <c r="P38" s="52"/>
      <c r="Q38" s="53" t="s">
        <v>106</v>
      </c>
      <c r="R38" s="53" t="s">
        <v>106</v>
      </c>
      <c r="S38" s="54"/>
      <c r="T38" s="55"/>
      <c r="U38" s="55"/>
      <c r="V38" s="55" t="s">
        <v>106</v>
      </c>
      <c r="W38" s="55"/>
      <c r="X38" s="55"/>
      <c r="Y38" s="52" t="s">
        <v>107</v>
      </c>
      <c r="Z38" s="54" t="s">
        <v>38</v>
      </c>
    </row>
    <row r="39" spans="1:26" s="59" customFormat="1" ht="34.5" thickBot="1" x14ac:dyDescent="0.25">
      <c r="A39" s="51">
        <v>33</v>
      </c>
      <c r="B39" s="52" t="s">
        <v>105</v>
      </c>
      <c r="C39" s="53" t="s">
        <v>33</v>
      </c>
      <c r="D39" s="53">
        <v>70876487</v>
      </c>
      <c r="E39" s="53">
        <v>102519196</v>
      </c>
      <c r="F39" s="54">
        <v>600118398</v>
      </c>
      <c r="G39" s="55" t="s">
        <v>108</v>
      </c>
      <c r="H39" s="55" t="s">
        <v>35</v>
      </c>
      <c r="I39" s="55" t="s">
        <v>36</v>
      </c>
      <c r="J39" s="55" t="s">
        <v>36</v>
      </c>
      <c r="K39" s="56" t="s">
        <v>288</v>
      </c>
      <c r="L39" s="57">
        <v>500000</v>
      </c>
      <c r="M39" s="58">
        <v>425000</v>
      </c>
      <c r="N39" s="52">
        <v>2023</v>
      </c>
      <c r="O39" s="54">
        <v>2027</v>
      </c>
      <c r="P39" s="52"/>
      <c r="Q39" s="53" t="s">
        <v>106</v>
      </c>
      <c r="R39" s="53" t="s">
        <v>106</v>
      </c>
      <c r="S39" s="54"/>
      <c r="T39" s="55"/>
      <c r="U39" s="55"/>
      <c r="V39" s="55"/>
      <c r="W39" s="55" t="s">
        <v>106</v>
      </c>
      <c r="X39" s="55"/>
      <c r="Y39" s="52" t="s">
        <v>109</v>
      </c>
      <c r="Z39" s="54" t="s">
        <v>38</v>
      </c>
    </row>
    <row r="40" spans="1:26" s="59" customFormat="1" ht="45.75" thickBot="1" x14ac:dyDescent="0.25">
      <c r="A40" s="51">
        <v>34</v>
      </c>
      <c r="B40" s="52" t="s">
        <v>105</v>
      </c>
      <c r="C40" s="53" t="s">
        <v>33</v>
      </c>
      <c r="D40" s="53">
        <v>70876487</v>
      </c>
      <c r="E40" s="53">
        <v>102519196</v>
      </c>
      <c r="F40" s="54">
        <v>600118398</v>
      </c>
      <c r="G40" s="55" t="s">
        <v>110</v>
      </c>
      <c r="H40" s="55" t="s">
        <v>35</v>
      </c>
      <c r="I40" s="55" t="s">
        <v>36</v>
      </c>
      <c r="J40" s="55" t="s">
        <v>36</v>
      </c>
      <c r="K40" s="56" t="s">
        <v>289</v>
      </c>
      <c r="L40" s="57">
        <v>200000</v>
      </c>
      <c r="M40" s="58">
        <v>170000</v>
      </c>
      <c r="N40" s="52">
        <v>2023</v>
      </c>
      <c r="O40" s="54">
        <v>2027</v>
      </c>
      <c r="P40" s="52"/>
      <c r="Q40" s="53" t="s">
        <v>106</v>
      </c>
      <c r="R40" s="53" t="s">
        <v>106</v>
      </c>
      <c r="S40" s="54"/>
      <c r="T40" s="55"/>
      <c r="U40" s="55"/>
      <c r="V40" s="55" t="s">
        <v>106</v>
      </c>
      <c r="W40" s="55" t="s">
        <v>106</v>
      </c>
      <c r="X40" s="55"/>
      <c r="Y40" s="52" t="s">
        <v>109</v>
      </c>
      <c r="Z40" s="54" t="s">
        <v>38</v>
      </c>
    </row>
    <row r="41" spans="1:26" s="59" customFormat="1" ht="57" thickBot="1" x14ac:dyDescent="0.25">
      <c r="A41" s="51">
        <v>35</v>
      </c>
      <c r="B41" s="52" t="s">
        <v>111</v>
      </c>
      <c r="C41" s="53" t="s">
        <v>112</v>
      </c>
      <c r="D41" s="53">
        <v>71008586</v>
      </c>
      <c r="E41" s="53">
        <v>102142114</v>
      </c>
      <c r="F41" s="54">
        <v>600118339</v>
      </c>
      <c r="G41" s="55" t="s">
        <v>113</v>
      </c>
      <c r="H41" s="55" t="s">
        <v>35</v>
      </c>
      <c r="I41" s="55" t="s">
        <v>36</v>
      </c>
      <c r="J41" s="55" t="s">
        <v>114</v>
      </c>
      <c r="K41" s="56" t="s">
        <v>115</v>
      </c>
      <c r="L41" s="57">
        <v>5000000</v>
      </c>
      <c r="M41" s="58">
        <f>L41*0.85</f>
        <v>4250000</v>
      </c>
      <c r="N41" s="52">
        <v>2023</v>
      </c>
      <c r="O41" s="54">
        <v>2027</v>
      </c>
      <c r="P41" s="52"/>
      <c r="Q41" s="53"/>
      <c r="R41" s="53"/>
      <c r="S41" s="54"/>
      <c r="T41" s="55"/>
      <c r="U41" s="55"/>
      <c r="V41" s="55"/>
      <c r="W41" s="55" t="s">
        <v>45</v>
      </c>
      <c r="X41" s="55" t="s">
        <v>38</v>
      </c>
      <c r="Y41" s="52" t="s">
        <v>38</v>
      </c>
      <c r="Z41" s="54" t="s">
        <v>38</v>
      </c>
    </row>
    <row r="42" spans="1:26" s="59" customFormat="1" ht="79.5" thickBot="1" x14ac:dyDescent="0.25">
      <c r="A42" s="51">
        <v>36</v>
      </c>
      <c r="B42" s="52" t="s">
        <v>116</v>
      </c>
      <c r="C42" s="53" t="s">
        <v>117</v>
      </c>
      <c r="D42" s="53">
        <v>70839425</v>
      </c>
      <c r="E42" s="53">
        <v>102519757</v>
      </c>
      <c r="F42" s="54">
        <v>600118673</v>
      </c>
      <c r="G42" s="55" t="s">
        <v>118</v>
      </c>
      <c r="H42" s="55" t="s">
        <v>69</v>
      </c>
      <c r="I42" s="55" t="s">
        <v>36</v>
      </c>
      <c r="J42" s="55" t="s">
        <v>119</v>
      </c>
      <c r="K42" s="56" t="s">
        <v>120</v>
      </c>
      <c r="L42" s="57">
        <v>15000000</v>
      </c>
      <c r="M42" s="58">
        <f t="shared" ref="M42:M60" si="2">L42/100*85</f>
        <v>12750000</v>
      </c>
      <c r="N42" s="52" t="s">
        <v>121</v>
      </c>
      <c r="O42" s="54" t="s">
        <v>122</v>
      </c>
      <c r="P42" s="52" t="s">
        <v>45</v>
      </c>
      <c r="Q42" s="53" t="s">
        <v>45</v>
      </c>
      <c r="R42" s="53" t="s">
        <v>45</v>
      </c>
      <c r="S42" s="54" t="s">
        <v>45</v>
      </c>
      <c r="T42" s="55"/>
      <c r="U42" s="55"/>
      <c r="V42" s="55" t="s">
        <v>45</v>
      </c>
      <c r="W42" s="55" t="s">
        <v>45</v>
      </c>
      <c r="X42" s="55" t="s">
        <v>45</v>
      </c>
      <c r="Y42" s="52" t="s">
        <v>123</v>
      </c>
      <c r="Z42" s="54" t="s">
        <v>124</v>
      </c>
    </row>
    <row r="43" spans="1:26" s="59" customFormat="1" ht="57" thickBot="1" x14ac:dyDescent="0.25">
      <c r="A43" s="51">
        <v>37</v>
      </c>
      <c r="B43" s="52" t="s">
        <v>125</v>
      </c>
      <c r="C43" s="53" t="s">
        <v>126</v>
      </c>
      <c r="D43" s="53">
        <v>70874930</v>
      </c>
      <c r="E43" s="53">
        <v>102519684</v>
      </c>
      <c r="F43" s="54">
        <v>600118649</v>
      </c>
      <c r="G43" s="55" t="s">
        <v>127</v>
      </c>
      <c r="H43" s="55" t="s">
        <v>35</v>
      </c>
      <c r="I43" s="55" t="s">
        <v>36</v>
      </c>
      <c r="J43" s="55" t="s">
        <v>128</v>
      </c>
      <c r="K43" s="56" t="s">
        <v>127</v>
      </c>
      <c r="L43" s="57">
        <v>20000000</v>
      </c>
      <c r="M43" s="58">
        <f t="shared" si="2"/>
        <v>17000000</v>
      </c>
      <c r="N43" s="52" t="s">
        <v>129</v>
      </c>
      <c r="O43" s="54" t="s">
        <v>130</v>
      </c>
      <c r="P43" s="52" t="s">
        <v>45</v>
      </c>
      <c r="Q43" s="53" t="s">
        <v>45</v>
      </c>
      <c r="R43" s="53" t="s">
        <v>45</v>
      </c>
      <c r="S43" s="54" t="s">
        <v>45</v>
      </c>
      <c r="T43" s="55"/>
      <c r="U43" s="55"/>
      <c r="V43" s="55" t="s">
        <v>45</v>
      </c>
      <c r="W43" s="55"/>
      <c r="X43" s="55" t="s">
        <v>45</v>
      </c>
      <c r="Y43" s="52" t="s">
        <v>131</v>
      </c>
      <c r="Z43" s="54" t="s">
        <v>132</v>
      </c>
    </row>
    <row r="44" spans="1:26" s="59" customFormat="1" ht="68.25" thickBot="1" x14ac:dyDescent="0.25">
      <c r="A44" s="51">
        <v>38</v>
      </c>
      <c r="B44" s="52" t="s">
        <v>125</v>
      </c>
      <c r="C44" s="53" t="s">
        <v>133</v>
      </c>
      <c r="D44" s="53">
        <v>70874930</v>
      </c>
      <c r="E44" s="53">
        <v>102519684</v>
      </c>
      <c r="F44" s="54">
        <v>600118649</v>
      </c>
      <c r="G44" s="55" t="s">
        <v>134</v>
      </c>
      <c r="H44" s="55" t="s">
        <v>35</v>
      </c>
      <c r="I44" s="55" t="s">
        <v>36</v>
      </c>
      <c r="J44" s="55" t="s">
        <v>128</v>
      </c>
      <c r="K44" s="56" t="s">
        <v>135</v>
      </c>
      <c r="L44" s="57">
        <v>750000</v>
      </c>
      <c r="M44" s="58">
        <f t="shared" si="2"/>
        <v>637500</v>
      </c>
      <c r="N44" s="52" t="s">
        <v>129</v>
      </c>
      <c r="O44" s="54" t="s">
        <v>130</v>
      </c>
      <c r="P44" s="52" t="s">
        <v>45</v>
      </c>
      <c r="Q44" s="53" t="s">
        <v>45</v>
      </c>
      <c r="R44" s="53" t="s">
        <v>45</v>
      </c>
      <c r="S44" s="54" t="s">
        <v>45</v>
      </c>
      <c r="T44" s="55"/>
      <c r="U44" s="55"/>
      <c r="V44" s="55" t="s">
        <v>45</v>
      </c>
      <c r="W44" s="55"/>
      <c r="X44" s="55" t="s">
        <v>45</v>
      </c>
      <c r="Y44" s="52" t="s">
        <v>136</v>
      </c>
      <c r="Z44" s="54" t="s">
        <v>132</v>
      </c>
    </row>
    <row r="45" spans="1:26" s="59" customFormat="1" ht="57" thickBot="1" x14ac:dyDescent="0.25">
      <c r="A45" s="51">
        <v>39</v>
      </c>
      <c r="B45" s="52" t="s">
        <v>125</v>
      </c>
      <c r="C45" s="53" t="s">
        <v>133</v>
      </c>
      <c r="D45" s="53">
        <v>70874930</v>
      </c>
      <c r="E45" s="53">
        <v>102519684</v>
      </c>
      <c r="F45" s="54">
        <v>600118649</v>
      </c>
      <c r="G45" s="55" t="s">
        <v>137</v>
      </c>
      <c r="H45" s="55" t="s">
        <v>35</v>
      </c>
      <c r="I45" s="55" t="s">
        <v>36</v>
      </c>
      <c r="J45" s="55" t="s">
        <v>128</v>
      </c>
      <c r="K45" s="56" t="s">
        <v>138</v>
      </c>
      <c r="L45" s="57">
        <v>2000000</v>
      </c>
      <c r="M45" s="58">
        <f t="shared" si="2"/>
        <v>1700000</v>
      </c>
      <c r="N45" s="52" t="s">
        <v>129</v>
      </c>
      <c r="O45" s="54" t="s">
        <v>130</v>
      </c>
      <c r="P45" s="52"/>
      <c r="Q45" s="53"/>
      <c r="R45" s="53"/>
      <c r="S45" s="54"/>
      <c r="T45" s="55"/>
      <c r="U45" s="55"/>
      <c r="V45" s="55"/>
      <c r="W45" s="55"/>
      <c r="X45" s="55"/>
      <c r="Y45" s="52" t="s">
        <v>131</v>
      </c>
      <c r="Z45" s="54" t="s">
        <v>132</v>
      </c>
    </row>
    <row r="46" spans="1:26" s="59" customFormat="1" ht="57" thickBot="1" x14ac:dyDescent="0.25">
      <c r="A46" s="51">
        <v>40</v>
      </c>
      <c r="B46" s="52" t="s">
        <v>125</v>
      </c>
      <c r="C46" s="53" t="s">
        <v>133</v>
      </c>
      <c r="D46" s="53">
        <v>70874930</v>
      </c>
      <c r="E46" s="53">
        <v>102519684</v>
      </c>
      <c r="F46" s="54">
        <v>600118649</v>
      </c>
      <c r="G46" s="55" t="s">
        <v>139</v>
      </c>
      <c r="H46" s="55" t="s">
        <v>35</v>
      </c>
      <c r="I46" s="55" t="s">
        <v>36</v>
      </c>
      <c r="J46" s="55" t="s">
        <v>128</v>
      </c>
      <c r="K46" s="56" t="s">
        <v>140</v>
      </c>
      <c r="L46" s="57">
        <v>500000</v>
      </c>
      <c r="M46" s="58">
        <f t="shared" si="2"/>
        <v>425000</v>
      </c>
      <c r="N46" s="52" t="s">
        <v>129</v>
      </c>
      <c r="O46" s="54" t="s">
        <v>130</v>
      </c>
      <c r="P46" s="52"/>
      <c r="Q46" s="53" t="s">
        <v>45</v>
      </c>
      <c r="R46" s="53"/>
      <c r="S46" s="54"/>
      <c r="T46" s="55"/>
      <c r="U46" s="55"/>
      <c r="V46" s="55" t="s">
        <v>45</v>
      </c>
      <c r="W46" s="55"/>
      <c r="X46" s="55"/>
      <c r="Y46" s="52" t="s">
        <v>141</v>
      </c>
      <c r="Z46" s="54" t="s">
        <v>132</v>
      </c>
    </row>
    <row r="47" spans="1:26" s="59" customFormat="1" ht="57" thickBot="1" x14ac:dyDescent="0.25">
      <c r="A47" s="51">
        <v>41</v>
      </c>
      <c r="B47" s="52" t="s">
        <v>125</v>
      </c>
      <c r="C47" s="53" t="s">
        <v>133</v>
      </c>
      <c r="D47" s="53">
        <v>70874930</v>
      </c>
      <c r="E47" s="53">
        <v>102519684</v>
      </c>
      <c r="F47" s="54">
        <v>600118649</v>
      </c>
      <c r="G47" s="55" t="s">
        <v>142</v>
      </c>
      <c r="H47" s="55" t="s">
        <v>35</v>
      </c>
      <c r="I47" s="55" t="s">
        <v>36</v>
      </c>
      <c r="J47" s="55" t="s">
        <v>128</v>
      </c>
      <c r="K47" s="56" t="s">
        <v>142</v>
      </c>
      <c r="L47" s="57">
        <v>30000000</v>
      </c>
      <c r="M47" s="58">
        <f t="shared" si="2"/>
        <v>25500000</v>
      </c>
      <c r="N47" s="52" t="s">
        <v>129</v>
      </c>
      <c r="O47" s="54" t="s">
        <v>130</v>
      </c>
      <c r="P47" s="52" t="s">
        <v>45</v>
      </c>
      <c r="Q47" s="53" t="s">
        <v>45</v>
      </c>
      <c r="R47" s="53" t="s">
        <v>45</v>
      </c>
      <c r="S47" s="54" t="s">
        <v>45</v>
      </c>
      <c r="T47" s="55"/>
      <c r="U47" s="55" t="s">
        <v>45</v>
      </c>
      <c r="V47" s="55" t="s">
        <v>45</v>
      </c>
      <c r="W47" s="55" t="s">
        <v>45</v>
      </c>
      <c r="X47" s="55"/>
      <c r="Y47" s="52" t="s">
        <v>143</v>
      </c>
      <c r="Z47" s="54" t="s">
        <v>143</v>
      </c>
    </row>
    <row r="48" spans="1:26" s="59" customFormat="1" ht="57" thickBot="1" x14ac:dyDescent="0.25">
      <c r="A48" s="51">
        <v>42</v>
      </c>
      <c r="B48" s="52" t="s">
        <v>125</v>
      </c>
      <c r="C48" s="53" t="s">
        <v>133</v>
      </c>
      <c r="D48" s="53">
        <v>70874930</v>
      </c>
      <c r="E48" s="53">
        <v>102519684</v>
      </c>
      <c r="F48" s="54">
        <v>600118649</v>
      </c>
      <c r="G48" s="55" t="s">
        <v>144</v>
      </c>
      <c r="H48" s="55" t="s">
        <v>35</v>
      </c>
      <c r="I48" s="55" t="s">
        <v>36</v>
      </c>
      <c r="J48" s="55" t="s">
        <v>128</v>
      </c>
      <c r="K48" s="56" t="s">
        <v>144</v>
      </c>
      <c r="L48" s="57">
        <v>750000</v>
      </c>
      <c r="M48" s="58">
        <f t="shared" si="2"/>
        <v>637500</v>
      </c>
      <c r="N48" s="52" t="s">
        <v>129</v>
      </c>
      <c r="O48" s="54" t="s">
        <v>130</v>
      </c>
      <c r="P48" s="52"/>
      <c r="Q48" s="53" t="s">
        <v>45</v>
      </c>
      <c r="R48" s="53"/>
      <c r="S48" s="54"/>
      <c r="T48" s="55"/>
      <c r="U48" s="55"/>
      <c r="V48" s="55" t="s">
        <v>45</v>
      </c>
      <c r="W48" s="55" t="s">
        <v>45</v>
      </c>
      <c r="X48" s="55"/>
      <c r="Y48" s="52" t="s">
        <v>145</v>
      </c>
      <c r="Z48" s="54" t="s">
        <v>132</v>
      </c>
    </row>
    <row r="49" spans="1:26" s="59" customFormat="1" ht="57" thickBot="1" x14ac:dyDescent="0.25">
      <c r="A49" s="51">
        <v>43</v>
      </c>
      <c r="B49" s="52" t="s">
        <v>125</v>
      </c>
      <c r="C49" s="53" t="s">
        <v>133</v>
      </c>
      <c r="D49" s="53">
        <v>70874930</v>
      </c>
      <c r="E49" s="53">
        <v>102519684</v>
      </c>
      <c r="F49" s="54">
        <v>600118649</v>
      </c>
      <c r="G49" s="55" t="s">
        <v>146</v>
      </c>
      <c r="H49" s="55" t="s">
        <v>35</v>
      </c>
      <c r="I49" s="55" t="s">
        <v>36</v>
      </c>
      <c r="J49" s="55" t="s">
        <v>128</v>
      </c>
      <c r="K49" s="56" t="s">
        <v>147</v>
      </c>
      <c r="L49" s="57">
        <v>1000000</v>
      </c>
      <c r="M49" s="58">
        <f t="shared" si="2"/>
        <v>850000</v>
      </c>
      <c r="N49" s="52" t="s">
        <v>129</v>
      </c>
      <c r="O49" s="54" t="s">
        <v>130</v>
      </c>
      <c r="P49" s="52"/>
      <c r="Q49" s="53"/>
      <c r="R49" s="53"/>
      <c r="S49" s="54"/>
      <c r="T49" s="55"/>
      <c r="U49" s="55" t="s">
        <v>45</v>
      </c>
      <c r="V49" s="55" t="s">
        <v>45</v>
      </c>
      <c r="W49" s="55"/>
      <c r="X49" s="55"/>
      <c r="Y49" s="52" t="s">
        <v>143</v>
      </c>
      <c r="Z49" s="54" t="s">
        <v>143</v>
      </c>
    </row>
    <row r="50" spans="1:26" s="59" customFormat="1" ht="57" thickBot="1" x14ac:dyDescent="0.25">
      <c r="A50" s="51">
        <v>44</v>
      </c>
      <c r="B50" s="52" t="s">
        <v>125</v>
      </c>
      <c r="C50" s="53" t="s">
        <v>133</v>
      </c>
      <c r="D50" s="53">
        <v>70874930</v>
      </c>
      <c r="E50" s="53">
        <v>102519684</v>
      </c>
      <c r="F50" s="54">
        <v>600118649</v>
      </c>
      <c r="G50" s="55" t="s">
        <v>148</v>
      </c>
      <c r="H50" s="55" t="s">
        <v>35</v>
      </c>
      <c r="I50" s="55" t="s">
        <v>36</v>
      </c>
      <c r="J50" s="55" t="s">
        <v>128</v>
      </c>
      <c r="K50" s="56" t="s">
        <v>149</v>
      </c>
      <c r="L50" s="57">
        <v>200000</v>
      </c>
      <c r="M50" s="58">
        <f t="shared" si="2"/>
        <v>170000</v>
      </c>
      <c r="N50" s="52" t="s">
        <v>129</v>
      </c>
      <c r="O50" s="54" t="s">
        <v>130</v>
      </c>
      <c r="P50" s="52"/>
      <c r="Q50" s="53"/>
      <c r="R50" s="53" t="s">
        <v>45</v>
      </c>
      <c r="S50" s="54"/>
      <c r="T50" s="55"/>
      <c r="U50" s="55"/>
      <c r="V50" s="55" t="s">
        <v>45</v>
      </c>
      <c r="W50" s="55" t="s">
        <v>45</v>
      </c>
      <c r="X50" s="55"/>
      <c r="Y50" s="52" t="s">
        <v>143</v>
      </c>
      <c r="Z50" s="54" t="s">
        <v>143</v>
      </c>
    </row>
    <row r="51" spans="1:26" s="59" customFormat="1" ht="57" thickBot="1" x14ac:dyDescent="0.25">
      <c r="A51" s="51">
        <v>45</v>
      </c>
      <c r="B51" s="52" t="s">
        <v>125</v>
      </c>
      <c r="C51" s="53" t="s">
        <v>133</v>
      </c>
      <c r="D51" s="53">
        <v>70874930</v>
      </c>
      <c r="E51" s="53">
        <v>102519684</v>
      </c>
      <c r="F51" s="54">
        <v>600118649</v>
      </c>
      <c r="G51" s="55" t="s">
        <v>150</v>
      </c>
      <c r="H51" s="55" t="s">
        <v>35</v>
      </c>
      <c r="I51" s="55" t="s">
        <v>36</v>
      </c>
      <c r="J51" s="55" t="s">
        <v>128</v>
      </c>
      <c r="K51" s="56" t="s">
        <v>151</v>
      </c>
      <c r="L51" s="57">
        <v>1000000</v>
      </c>
      <c r="M51" s="58">
        <f t="shared" si="2"/>
        <v>850000</v>
      </c>
      <c r="N51" s="52" t="s">
        <v>129</v>
      </c>
      <c r="O51" s="54" t="s">
        <v>130</v>
      </c>
      <c r="P51" s="52" t="s">
        <v>45</v>
      </c>
      <c r="Q51" s="53" t="s">
        <v>45</v>
      </c>
      <c r="R51" s="53" t="s">
        <v>45</v>
      </c>
      <c r="S51" s="54" t="s">
        <v>45</v>
      </c>
      <c r="T51" s="55"/>
      <c r="U51" s="55"/>
      <c r="V51" s="55" t="s">
        <v>45</v>
      </c>
      <c r="W51" s="55"/>
      <c r="X51" s="55"/>
      <c r="Y51" s="52" t="s">
        <v>143</v>
      </c>
      <c r="Z51" s="54" t="s">
        <v>143</v>
      </c>
    </row>
    <row r="52" spans="1:26" s="59" customFormat="1" ht="57" thickBot="1" x14ac:dyDescent="0.25">
      <c r="A52" s="51">
        <v>46</v>
      </c>
      <c r="B52" s="52" t="s">
        <v>125</v>
      </c>
      <c r="C52" s="53" t="s">
        <v>133</v>
      </c>
      <c r="D52" s="53">
        <v>70874930</v>
      </c>
      <c r="E52" s="53">
        <v>102519684</v>
      </c>
      <c r="F52" s="54">
        <v>600118649</v>
      </c>
      <c r="G52" s="55" t="s">
        <v>152</v>
      </c>
      <c r="H52" s="55" t="s">
        <v>35</v>
      </c>
      <c r="I52" s="55" t="s">
        <v>36</v>
      </c>
      <c r="J52" s="55" t="s">
        <v>128</v>
      </c>
      <c r="K52" s="56" t="s">
        <v>152</v>
      </c>
      <c r="L52" s="57">
        <v>40000000</v>
      </c>
      <c r="M52" s="58">
        <f t="shared" si="2"/>
        <v>34000000</v>
      </c>
      <c r="N52" s="52" t="s">
        <v>129</v>
      </c>
      <c r="O52" s="54" t="s">
        <v>130</v>
      </c>
      <c r="P52" s="52" t="s">
        <v>45</v>
      </c>
      <c r="Q52" s="53" t="s">
        <v>45</v>
      </c>
      <c r="R52" s="53" t="s">
        <v>45</v>
      </c>
      <c r="S52" s="54" t="s">
        <v>45</v>
      </c>
      <c r="T52" s="55"/>
      <c r="U52" s="55" t="s">
        <v>45</v>
      </c>
      <c r="V52" s="55" t="s">
        <v>45</v>
      </c>
      <c r="W52" s="55" t="s">
        <v>45</v>
      </c>
      <c r="X52" s="55" t="s">
        <v>45</v>
      </c>
      <c r="Y52" s="52" t="s">
        <v>153</v>
      </c>
      <c r="Z52" s="54" t="s">
        <v>143</v>
      </c>
    </row>
    <row r="53" spans="1:26" s="59" customFormat="1" ht="57" thickBot="1" x14ac:dyDescent="0.25">
      <c r="A53" s="51">
        <v>47</v>
      </c>
      <c r="B53" s="52" t="s">
        <v>125</v>
      </c>
      <c r="C53" s="53" t="s">
        <v>133</v>
      </c>
      <c r="D53" s="53">
        <v>70874930</v>
      </c>
      <c r="E53" s="53">
        <v>102519684</v>
      </c>
      <c r="F53" s="54">
        <v>600118649</v>
      </c>
      <c r="G53" s="55" t="s">
        <v>154</v>
      </c>
      <c r="H53" s="55" t="s">
        <v>35</v>
      </c>
      <c r="I53" s="55" t="s">
        <v>36</v>
      </c>
      <c r="J53" s="55" t="s">
        <v>128</v>
      </c>
      <c r="K53" s="56" t="s">
        <v>155</v>
      </c>
      <c r="L53" s="57">
        <v>1500000</v>
      </c>
      <c r="M53" s="58">
        <f t="shared" si="2"/>
        <v>1275000</v>
      </c>
      <c r="N53" s="52" t="s">
        <v>129</v>
      </c>
      <c r="O53" s="54" t="s">
        <v>130</v>
      </c>
      <c r="P53" s="52"/>
      <c r="Q53" s="53"/>
      <c r="R53" s="53" t="s">
        <v>45</v>
      </c>
      <c r="S53" s="54" t="s">
        <v>45</v>
      </c>
      <c r="T53" s="55"/>
      <c r="U53" s="55"/>
      <c r="V53" s="55" t="s">
        <v>45</v>
      </c>
      <c r="W53" s="55"/>
      <c r="X53" s="55" t="s">
        <v>45</v>
      </c>
      <c r="Y53" s="52" t="s">
        <v>143</v>
      </c>
      <c r="Z53" s="54" t="s">
        <v>143</v>
      </c>
    </row>
    <row r="54" spans="1:26" s="59" customFormat="1" ht="57" thickBot="1" x14ac:dyDescent="0.25">
      <c r="A54" s="51">
        <v>48</v>
      </c>
      <c r="B54" s="52" t="s">
        <v>125</v>
      </c>
      <c r="C54" s="53" t="s">
        <v>133</v>
      </c>
      <c r="D54" s="53">
        <v>70874930</v>
      </c>
      <c r="E54" s="53">
        <v>102519684</v>
      </c>
      <c r="F54" s="54">
        <v>600118649</v>
      </c>
      <c r="G54" s="55" t="s">
        <v>156</v>
      </c>
      <c r="H54" s="55" t="s">
        <v>35</v>
      </c>
      <c r="I54" s="55" t="s">
        <v>36</v>
      </c>
      <c r="J54" s="55" t="s">
        <v>128</v>
      </c>
      <c r="K54" s="56" t="s">
        <v>156</v>
      </c>
      <c r="L54" s="57">
        <v>2000000</v>
      </c>
      <c r="M54" s="58">
        <f t="shared" si="2"/>
        <v>1700000</v>
      </c>
      <c r="N54" s="52" t="s">
        <v>129</v>
      </c>
      <c r="O54" s="54" t="s">
        <v>130</v>
      </c>
      <c r="P54" s="52"/>
      <c r="Q54" s="53"/>
      <c r="R54" s="53"/>
      <c r="S54" s="54"/>
      <c r="T54" s="55"/>
      <c r="U54" s="55"/>
      <c r="V54" s="55" t="s">
        <v>45</v>
      </c>
      <c r="W54" s="55"/>
      <c r="X54" s="55" t="s">
        <v>45</v>
      </c>
      <c r="Y54" s="52" t="s">
        <v>143</v>
      </c>
      <c r="Z54" s="54" t="s">
        <v>143</v>
      </c>
    </row>
    <row r="55" spans="1:26" s="59" customFormat="1" ht="57" thickBot="1" x14ac:dyDescent="0.25">
      <c r="A55" s="51">
        <v>49</v>
      </c>
      <c r="B55" s="52" t="s">
        <v>125</v>
      </c>
      <c r="C55" s="53" t="s">
        <v>133</v>
      </c>
      <c r="D55" s="53">
        <v>70874930</v>
      </c>
      <c r="E55" s="53">
        <v>102519684</v>
      </c>
      <c r="F55" s="54">
        <v>600118649</v>
      </c>
      <c r="G55" s="55" t="s">
        <v>157</v>
      </c>
      <c r="H55" s="55" t="s">
        <v>35</v>
      </c>
      <c r="I55" s="55" t="s">
        <v>36</v>
      </c>
      <c r="J55" s="55" t="s">
        <v>128</v>
      </c>
      <c r="K55" s="56" t="s">
        <v>158</v>
      </c>
      <c r="L55" s="57">
        <v>500000</v>
      </c>
      <c r="M55" s="58">
        <f t="shared" si="2"/>
        <v>425000</v>
      </c>
      <c r="N55" s="52" t="s">
        <v>129</v>
      </c>
      <c r="O55" s="54" t="s">
        <v>130</v>
      </c>
      <c r="P55" s="52" t="s">
        <v>45</v>
      </c>
      <c r="Q55" s="53" t="s">
        <v>45</v>
      </c>
      <c r="R55" s="53" t="s">
        <v>45</v>
      </c>
      <c r="S55" s="54" t="s">
        <v>45</v>
      </c>
      <c r="T55" s="55"/>
      <c r="U55" s="55"/>
      <c r="V55" s="55" t="s">
        <v>45</v>
      </c>
      <c r="W55" s="55" t="s">
        <v>45</v>
      </c>
      <c r="X55" s="55"/>
      <c r="Y55" s="52" t="s">
        <v>143</v>
      </c>
      <c r="Z55" s="54" t="s">
        <v>143</v>
      </c>
    </row>
    <row r="56" spans="1:26" s="59" customFormat="1" ht="57" thickBot="1" x14ac:dyDescent="0.25">
      <c r="A56" s="51">
        <v>50</v>
      </c>
      <c r="B56" s="52" t="s">
        <v>125</v>
      </c>
      <c r="C56" s="53" t="s">
        <v>133</v>
      </c>
      <c r="D56" s="53">
        <v>70874930</v>
      </c>
      <c r="E56" s="53">
        <v>102519684</v>
      </c>
      <c r="F56" s="54">
        <v>600118649</v>
      </c>
      <c r="G56" s="55" t="s">
        <v>159</v>
      </c>
      <c r="H56" s="55" t="s">
        <v>35</v>
      </c>
      <c r="I56" s="55" t="s">
        <v>36</v>
      </c>
      <c r="J56" s="55" t="s">
        <v>128</v>
      </c>
      <c r="K56" s="56" t="s">
        <v>160</v>
      </c>
      <c r="L56" s="57">
        <v>10000000</v>
      </c>
      <c r="M56" s="58">
        <f t="shared" si="2"/>
        <v>8500000</v>
      </c>
      <c r="N56" s="52" t="s">
        <v>129</v>
      </c>
      <c r="O56" s="54" t="s">
        <v>130</v>
      </c>
      <c r="P56" s="52" t="s">
        <v>45</v>
      </c>
      <c r="Q56" s="53" t="s">
        <v>45</v>
      </c>
      <c r="R56" s="53" t="s">
        <v>45</v>
      </c>
      <c r="S56" s="54" t="s">
        <v>45</v>
      </c>
      <c r="T56" s="55"/>
      <c r="U56" s="55"/>
      <c r="V56" s="55" t="s">
        <v>45</v>
      </c>
      <c r="W56" s="55"/>
      <c r="X56" s="55" t="s">
        <v>42</v>
      </c>
      <c r="Y56" s="52" t="s">
        <v>143</v>
      </c>
      <c r="Z56" s="54" t="s">
        <v>143</v>
      </c>
    </row>
    <row r="57" spans="1:26" s="59" customFormat="1" ht="57" thickBot="1" x14ac:dyDescent="0.25">
      <c r="A57" s="51">
        <v>51</v>
      </c>
      <c r="B57" s="52" t="s">
        <v>125</v>
      </c>
      <c r="C57" s="53" t="s">
        <v>133</v>
      </c>
      <c r="D57" s="53">
        <v>70874930</v>
      </c>
      <c r="E57" s="53">
        <v>102519684</v>
      </c>
      <c r="F57" s="54">
        <v>600118649</v>
      </c>
      <c r="G57" s="55" t="s">
        <v>161</v>
      </c>
      <c r="H57" s="55" t="s">
        <v>35</v>
      </c>
      <c r="I57" s="55" t="s">
        <v>36</v>
      </c>
      <c r="J57" s="55" t="s">
        <v>128</v>
      </c>
      <c r="K57" s="56" t="s">
        <v>161</v>
      </c>
      <c r="L57" s="57">
        <v>10000000</v>
      </c>
      <c r="M57" s="58">
        <f t="shared" si="2"/>
        <v>8500000</v>
      </c>
      <c r="N57" s="52" t="s">
        <v>129</v>
      </c>
      <c r="O57" s="54" t="s">
        <v>130</v>
      </c>
      <c r="P57" s="52"/>
      <c r="Q57" s="53"/>
      <c r="R57" s="53"/>
      <c r="S57" s="54"/>
      <c r="T57" s="55"/>
      <c r="U57" s="55"/>
      <c r="V57" s="55"/>
      <c r="W57" s="55"/>
      <c r="X57" s="55"/>
      <c r="Y57" s="52" t="s">
        <v>162</v>
      </c>
      <c r="Z57" s="54" t="s">
        <v>143</v>
      </c>
    </row>
    <row r="58" spans="1:26" s="59" customFormat="1" ht="57" thickBot="1" x14ac:dyDescent="0.25">
      <c r="A58" s="51">
        <v>52</v>
      </c>
      <c r="B58" s="52" t="s">
        <v>125</v>
      </c>
      <c r="C58" s="53" t="s">
        <v>133</v>
      </c>
      <c r="D58" s="53">
        <v>70874930</v>
      </c>
      <c r="E58" s="53">
        <v>102519684</v>
      </c>
      <c r="F58" s="54">
        <v>600118649</v>
      </c>
      <c r="G58" s="55" t="s">
        <v>163</v>
      </c>
      <c r="H58" s="55" t="s">
        <v>35</v>
      </c>
      <c r="I58" s="55" t="s">
        <v>36</v>
      </c>
      <c r="J58" s="55" t="s">
        <v>128</v>
      </c>
      <c r="K58" s="56" t="s">
        <v>164</v>
      </c>
      <c r="L58" s="57">
        <v>2000000</v>
      </c>
      <c r="M58" s="58">
        <f t="shared" si="2"/>
        <v>1700000</v>
      </c>
      <c r="N58" s="52" t="s">
        <v>129</v>
      </c>
      <c r="O58" s="54" t="s">
        <v>130</v>
      </c>
      <c r="P58" s="52"/>
      <c r="Q58" s="53"/>
      <c r="R58" s="53"/>
      <c r="S58" s="54"/>
      <c r="T58" s="55"/>
      <c r="U58" s="55"/>
      <c r="V58" s="55"/>
      <c r="W58" s="55"/>
      <c r="X58" s="55"/>
      <c r="Y58" s="52" t="s">
        <v>143</v>
      </c>
      <c r="Z58" s="54" t="s">
        <v>143</v>
      </c>
    </row>
    <row r="59" spans="1:26" s="59" customFormat="1" ht="57" thickBot="1" x14ac:dyDescent="0.25">
      <c r="A59" s="51">
        <v>53</v>
      </c>
      <c r="B59" s="52" t="s">
        <v>125</v>
      </c>
      <c r="C59" s="53" t="s">
        <v>133</v>
      </c>
      <c r="D59" s="53">
        <v>70874930</v>
      </c>
      <c r="E59" s="53">
        <v>102519684</v>
      </c>
      <c r="F59" s="54">
        <v>600118649</v>
      </c>
      <c r="G59" s="55" t="s">
        <v>165</v>
      </c>
      <c r="H59" s="55" t="s">
        <v>35</v>
      </c>
      <c r="I59" s="55" t="s">
        <v>36</v>
      </c>
      <c r="J59" s="55" t="s">
        <v>128</v>
      </c>
      <c r="K59" s="56" t="s">
        <v>166</v>
      </c>
      <c r="L59" s="57">
        <v>1000000</v>
      </c>
      <c r="M59" s="58">
        <f t="shared" si="2"/>
        <v>850000</v>
      </c>
      <c r="N59" s="52" t="s">
        <v>129</v>
      </c>
      <c r="O59" s="54" t="s">
        <v>130</v>
      </c>
      <c r="P59" s="52"/>
      <c r="Q59" s="53" t="s">
        <v>45</v>
      </c>
      <c r="R59" s="53" t="s">
        <v>45</v>
      </c>
      <c r="S59" s="54"/>
      <c r="T59" s="55"/>
      <c r="U59" s="55"/>
      <c r="V59" s="55" t="s">
        <v>45</v>
      </c>
      <c r="W59" s="55" t="s">
        <v>45</v>
      </c>
      <c r="X59" s="55"/>
      <c r="Y59" s="52" t="s">
        <v>145</v>
      </c>
      <c r="Z59" s="54" t="s">
        <v>143</v>
      </c>
    </row>
    <row r="60" spans="1:26" s="59" customFormat="1" ht="57" thickBot="1" x14ac:dyDescent="0.25">
      <c r="A60" s="51">
        <v>54</v>
      </c>
      <c r="B60" s="52" t="s">
        <v>125</v>
      </c>
      <c r="C60" s="53" t="s">
        <v>133</v>
      </c>
      <c r="D60" s="53">
        <v>70874930</v>
      </c>
      <c r="E60" s="53">
        <v>102519684</v>
      </c>
      <c r="F60" s="54">
        <v>600118649</v>
      </c>
      <c r="G60" s="55" t="s">
        <v>167</v>
      </c>
      <c r="H60" s="55" t="s">
        <v>35</v>
      </c>
      <c r="I60" s="55" t="s">
        <v>36</v>
      </c>
      <c r="J60" s="55" t="s">
        <v>128</v>
      </c>
      <c r="K60" s="56" t="s">
        <v>167</v>
      </c>
      <c r="L60" s="57">
        <v>20000000</v>
      </c>
      <c r="M60" s="58">
        <f t="shared" si="2"/>
        <v>17000000</v>
      </c>
      <c r="N60" s="52" t="s">
        <v>129</v>
      </c>
      <c r="O60" s="54" t="s">
        <v>130</v>
      </c>
      <c r="P60" s="52" t="s">
        <v>38</v>
      </c>
      <c r="Q60" s="53" t="s">
        <v>38</v>
      </c>
      <c r="R60" s="53" t="s">
        <v>38</v>
      </c>
      <c r="S60" s="54" t="s">
        <v>38</v>
      </c>
      <c r="T60" s="55" t="s">
        <v>38</v>
      </c>
      <c r="U60" s="55" t="s">
        <v>38</v>
      </c>
      <c r="V60" s="55" t="s">
        <v>38</v>
      </c>
      <c r="W60" s="55" t="s">
        <v>38</v>
      </c>
      <c r="X60" s="55" t="s">
        <v>38</v>
      </c>
      <c r="Y60" s="52" t="s">
        <v>145</v>
      </c>
      <c r="Z60" s="54" t="s">
        <v>168</v>
      </c>
    </row>
    <row r="61" spans="1:26" s="59" customFormat="1" ht="68.25" thickBot="1" x14ac:dyDescent="0.25">
      <c r="A61" s="51">
        <v>55</v>
      </c>
      <c r="B61" s="52" t="s">
        <v>169</v>
      </c>
      <c r="C61" s="53" t="s">
        <v>170</v>
      </c>
      <c r="D61" s="53">
        <v>70993262</v>
      </c>
      <c r="E61" s="53">
        <v>102519145</v>
      </c>
      <c r="F61" s="54">
        <v>600118371</v>
      </c>
      <c r="G61" s="55" t="s">
        <v>171</v>
      </c>
      <c r="H61" s="55" t="s">
        <v>35</v>
      </c>
      <c r="I61" s="55" t="s">
        <v>36</v>
      </c>
      <c r="J61" s="55" t="s">
        <v>172</v>
      </c>
      <c r="K61" s="56" t="s">
        <v>173</v>
      </c>
      <c r="L61" s="57">
        <v>500000</v>
      </c>
      <c r="M61" s="58">
        <f t="shared" ref="M61:M67" si="3">L61*0.85</f>
        <v>425000</v>
      </c>
      <c r="N61" s="52">
        <v>2023</v>
      </c>
      <c r="O61" s="54">
        <v>2026</v>
      </c>
      <c r="P61" s="52"/>
      <c r="Q61" s="53"/>
      <c r="R61" s="53"/>
      <c r="S61" s="54"/>
      <c r="T61" s="55"/>
      <c r="U61" s="55"/>
      <c r="V61" s="55"/>
      <c r="W61" s="55"/>
      <c r="X61" s="55"/>
      <c r="Y61" s="52"/>
      <c r="Z61" s="54"/>
    </row>
    <row r="62" spans="1:26" s="59" customFormat="1" ht="68.25" thickBot="1" x14ac:dyDescent="0.25">
      <c r="A62" s="51">
        <v>56</v>
      </c>
      <c r="B62" s="52" t="s">
        <v>169</v>
      </c>
      <c r="C62" s="53" t="s">
        <v>170</v>
      </c>
      <c r="D62" s="53">
        <v>70993262</v>
      </c>
      <c r="E62" s="53">
        <v>102519145</v>
      </c>
      <c r="F62" s="54">
        <v>600118371</v>
      </c>
      <c r="G62" s="55" t="s">
        <v>174</v>
      </c>
      <c r="H62" s="55" t="s">
        <v>35</v>
      </c>
      <c r="I62" s="55" t="s">
        <v>36</v>
      </c>
      <c r="J62" s="55" t="s">
        <v>172</v>
      </c>
      <c r="K62" s="56" t="s">
        <v>175</v>
      </c>
      <c r="L62" s="57">
        <v>2000000</v>
      </c>
      <c r="M62" s="58">
        <f t="shared" si="3"/>
        <v>1700000</v>
      </c>
      <c r="N62" s="52">
        <v>2023</v>
      </c>
      <c r="O62" s="54">
        <v>2027</v>
      </c>
      <c r="P62" s="52"/>
      <c r="Q62" s="53"/>
      <c r="R62" s="53"/>
      <c r="S62" s="54"/>
      <c r="T62" s="55"/>
      <c r="U62" s="55"/>
      <c r="V62" s="55"/>
      <c r="W62" s="55"/>
      <c r="X62" s="55"/>
      <c r="Y62" s="52" t="s">
        <v>176</v>
      </c>
      <c r="Z62" s="54" t="s">
        <v>176</v>
      </c>
    </row>
    <row r="63" spans="1:26" s="59" customFormat="1" ht="68.25" thickBot="1" x14ac:dyDescent="0.25">
      <c r="A63" s="51">
        <v>57</v>
      </c>
      <c r="B63" s="52" t="s">
        <v>169</v>
      </c>
      <c r="C63" s="53" t="s">
        <v>170</v>
      </c>
      <c r="D63" s="53">
        <v>70993262</v>
      </c>
      <c r="E63" s="53">
        <v>102519145</v>
      </c>
      <c r="F63" s="54">
        <v>600118371</v>
      </c>
      <c r="G63" s="55" t="s">
        <v>177</v>
      </c>
      <c r="H63" s="55" t="s">
        <v>35</v>
      </c>
      <c r="I63" s="55" t="s">
        <v>36</v>
      </c>
      <c r="J63" s="55" t="s">
        <v>172</v>
      </c>
      <c r="K63" s="56" t="s">
        <v>178</v>
      </c>
      <c r="L63" s="57">
        <v>10000000</v>
      </c>
      <c r="M63" s="58">
        <f t="shared" si="3"/>
        <v>8500000</v>
      </c>
      <c r="N63" s="52">
        <v>2023</v>
      </c>
      <c r="O63" s="54">
        <v>2027</v>
      </c>
      <c r="P63" s="52"/>
      <c r="Q63" s="53" t="s">
        <v>45</v>
      </c>
      <c r="R63" s="53" t="s">
        <v>45</v>
      </c>
      <c r="S63" s="54"/>
      <c r="T63" s="55" t="s">
        <v>45</v>
      </c>
      <c r="U63" s="55"/>
      <c r="V63" s="55"/>
      <c r="W63" s="55"/>
      <c r="X63" s="55"/>
      <c r="Y63" s="52" t="s">
        <v>176</v>
      </c>
      <c r="Z63" s="54" t="s">
        <v>176</v>
      </c>
    </row>
    <row r="64" spans="1:26" s="59" customFormat="1" ht="68.25" thickBot="1" x14ac:dyDescent="0.25">
      <c r="A64" s="51">
        <v>58</v>
      </c>
      <c r="B64" s="52" t="s">
        <v>169</v>
      </c>
      <c r="C64" s="53" t="s">
        <v>170</v>
      </c>
      <c r="D64" s="53">
        <v>70993262</v>
      </c>
      <c r="E64" s="53">
        <v>102519145</v>
      </c>
      <c r="F64" s="54">
        <v>600118371</v>
      </c>
      <c r="G64" s="55" t="s">
        <v>179</v>
      </c>
      <c r="H64" s="55" t="s">
        <v>35</v>
      </c>
      <c r="I64" s="55" t="s">
        <v>36</v>
      </c>
      <c r="J64" s="55" t="s">
        <v>180</v>
      </c>
      <c r="K64" s="56" t="s">
        <v>181</v>
      </c>
      <c r="L64" s="57">
        <v>2000000</v>
      </c>
      <c r="M64" s="58">
        <f t="shared" si="3"/>
        <v>1700000</v>
      </c>
      <c r="N64" s="52">
        <v>2022</v>
      </c>
      <c r="O64" s="54">
        <v>2026</v>
      </c>
      <c r="P64" s="52"/>
      <c r="Q64" s="53" t="s">
        <v>45</v>
      </c>
      <c r="R64" s="53" t="s">
        <v>45</v>
      </c>
      <c r="S64" s="54"/>
      <c r="T64" s="55"/>
      <c r="U64" s="55"/>
      <c r="V64" s="55"/>
      <c r="W64" s="55" t="s">
        <v>45</v>
      </c>
      <c r="X64" s="55"/>
      <c r="Y64" s="52" t="s">
        <v>176</v>
      </c>
      <c r="Z64" s="54" t="s">
        <v>176</v>
      </c>
    </row>
    <row r="65" spans="1:26" s="59" customFormat="1" ht="68.25" thickBot="1" x14ac:dyDescent="0.25">
      <c r="A65" s="51">
        <v>59</v>
      </c>
      <c r="B65" s="52" t="s">
        <v>169</v>
      </c>
      <c r="C65" s="53" t="s">
        <v>170</v>
      </c>
      <c r="D65" s="53">
        <v>70993262</v>
      </c>
      <c r="E65" s="53">
        <v>102519145</v>
      </c>
      <c r="F65" s="54">
        <v>600118371</v>
      </c>
      <c r="G65" s="55" t="s">
        <v>182</v>
      </c>
      <c r="H65" s="55" t="s">
        <v>35</v>
      </c>
      <c r="I65" s="55" t="s">
        <v>36</v>
      </c>
      <c r="J65" s="55" t="s">
        <v>172</v>
      </c>
      <c r="K65" s="56" t="s">
        <v>183</v>
      </c>
      <c r="L65" s="57">
        <v>300000</v>
      </c>
      <c r="M65" s="58">
        <f t="shared" si="3"/>
        <v>255000</v>
      </c>
      <c r="N65" s="52">
        <v>2023</v>
      </c>
      <c r="O65" s="54">
        <v>2024</v>
      </c>
      <c r="P65" s="52" t="s">
        <v>45</v>
      </c>
      <c r="Q65" s="53"/>
      <c r="R65" s="53" t="s">
        <v>45</v>
      </c>
      <c r="S65" s="54" t="s">
        <v>45</v>
      </c>
      <c r="T65" s="55"/>
      <c r="U65" s="55"/>
      <c r="V65" s="55"/>
      <c r="W65" s="55"/>
      <c r="X65" s="55" t="s">
        <v>45</v>
      </c>
      <c r="Y65" s="52" t="s">
        <v>176</v>
      </c>
      <c r="Z65" s="54" t="s">
        <v>176</v>
      </c>
    </row>
    <row r="66" spans="1:26" s="59" customFormat="1" ht="68.25" thickBot="1" x14ac:dyDescent="0.25">
      <c r="A66" s="51">
        <v>60</v>
      </c>
      <c r="B66" s="52" t="s">
        <v>169</v>
      </c>
      <c r="C66" s="53" t="s">
        <v>170</v>
      </c>
      <c r="D66" s="53">
        <v>70993262</v>
      </c>
      <c r="E66" s="53">
        <v>102519145</v>
      </c>
      <c r="F66" s="54">
        <v>600118371</v>
      </c>
      <c r="G66" s="55" t="s">
        <v>184</v>
      </c>
      <c r="H66" s="55" t="s">
        <v>35</v>
      </c>
      <c r="I66" s="55" t="s">
        <v>36</v>
      </c>
      <c r="J66" s="55" t="s">
        <v>185</v>
      </c>
      <c r="K66" s="56" t="s">
        <v>186</v>
      </c>
      <c r="L66" s="57">
        <v>10000000</v>
      </c>
      <c r="M66" s="58">
        <f t="shared" si="3"/>
        <v>8500000</v>
      </c>
      <c r="N66" s="52">
        <v>2022</v>
      </c>
      <c r="O66" s="54">
        <v>2027</v>
      </c>
      <c r="P66" s="52"/>
      <c r="Q66" s="53"/>
      <c r="R66" s="53"/>
      <c r="S66" s="54"/>
      <c r="T66" s="55"/>
      <c r="U66" s="55"/>
      <c r="V66" s="55"/>
      <c r="W66" s="55"/>
      <c r="X66" s="55"/>
      <c r="Y66" s="52" t="s">
        <v>176</v>
      </c>
      <c r="Z66" s="54" t="s">
        <v>176</v>
      </c>
    </row>
    <row r="67" spans="1:26" s="59" customFormat="1" ht="68.25" thickBot="1" x14ac:dyDescent="0.25">
      <c r="A67" s="51">
        <v>61</v>
      </c>
      <c r="B67" s="52" t="s">
        <v>169</v>
      </c>
      <c r="C67" s="53" t="s">
        <v>170</v>
      </c>
      <c r="D67" s="53">
        <v>70993262</v>
      </c>
      <c r="E67" s="53">
        <v>102519145</v>
      </c>
      <c r="F67" s="54">
        <v>600118371</v>
      </c>
      <c r="G67" s="55" t="s">
        <v>187</v>
      </c>
      <c r="H67" s="55" t="s">
        <v>35</v>
      </c>
      <c r="I67" s="55" t="s">
        <v>36</v>
      </c>
      <c r="J67" s="55" t="s">
        <v>185</v>
      </c>
      <c r="K67" s="56" t="s">
        <v>188</v>
      </c>
      <c r="L67" s="57">
        <v>5000000</v>
      </c>
      <c r="M67" s="58">
        <f t="shared" si="3"/>
        <v>4250000</v>
      </c>
      <c r="N67" s="52">
        <v>2022</v>
      </c>
      <c r="O67" s="54">
        <v>2027</v>
      </c>
      <c r="P67" s="52"/>
      <c r="Q67" s="53"/>
      <c r="R67" s="53"/>
      <c r="S67" s="54"/>
      <c r="T67" s="55"/>
      <c r="U67" s="55"/>
      <c r="V67" s="55"/>
      <c r="W67" s="55"/>
      <c r="X67" s="55"/>
      <c r="Y67" s="52" t="s">
        <v>176</v>
      </c>
      <c r="Z67" s="54" t="s">
        <v>176</v>
      </c>
    </row>
    <row r="68" spans="1:26" s="59" customFormat="1" ht="79.5" thickBot="1" x14ac:dyDescent="0.25">
      <c r="A68" s="51">
        <v>62</v>
      </c>
      <c r="B68" s="52" t="s">
        <v>189</v>
      </c>
      <c r="C68" s="53" t="s">
        <v>190</v>
      </c>
      <c r="D68" s="53">
        <v>70980489</v>
      </c>
      <c r="E68" s="53">
        <v>173101925</v>
      </c>
      <c r="F68" s="54">
        <v>600118657</v>
      </c>
      <c r="G68" s="55" t="s">
        <v>191</v>
      </c>
      <c r="H68" s="55" t="s">
        <v>35</v>
      </c>
      <c r="I68" s="55" t="s">
        <v>36</v>
      </c>
      <c r="J68" s="55" t="s">
        <v>192</v>
      </c>
      <c r="K68" s="56" t="s">
        <v>193</v>
      </c>
      <c r="L68" s="57">
        <v>4000000</v>
      </c>
      <c r="M68" s="58">
        <f t="shared" ref="M68:M75" si="4">L68*0.85</f>
        <v>3400000</v>
      </c>
      <c r="N68" s="52">
        <v>2025</v>
      </c>
      <c r="O68" s="54">
        <v>2027</v>
      </c>
      <c r="P68" s="52"/>
      <c r="Q68" s="53"/>
      <c r="R68" s="53"/>
      <c r="S68" s="54"/>
      <c r="T68" s="55"/>
      <c r="U68" s="55"/>
      <c r="V68" s="55"/>
      <c r="W68" s="55"/>
      <c r="X68" s="55"/>
      <c r="Y68" s="52" t="s">
        <v>194</v>
      </c>
      <c r="Z68" s="54" t="s">
        <v>195</v>
      </c>
    </row>
    <row r="69" spans="1:26" s="59" customFormat="1" ht="79.5" thickBot="1" x14ac:dyDescent="0.25">
      <c r="A69" s="51">
        <v>63</v>
      </c>
      <c r="B69" s="52" t="s">
        <v>189</v>
      </c>
      <c r="C69" s="53" t="s">
        <v>190</v>
      </c>
      <c r="D69" s="53">
        <v>70980489</v>
      </c>
      <c r="E69" s="53">
        <v>173101925</v>
      </c>
      <c r="F69" s="54">
        <v>600118657</v>
      </c>
      <c r="G69" s="55" t="s">
        <v>196</v>
      </c>
      <c r="H69" s="55" t="s">
        <v>35</v>
      </c>
      <c r="I69" s="55" t="s">
        <v>36</v>
      </c>
      <c r="J69" s="55" t="s">
        <v>192</v>
      </c>
      <c r="K69" s="56" t="s">
        <v>197</v>
      </c>
      <c r="L69" s="57">
        <v>12000000</v>
      </c>
      <c r="M69" s="58">
        <f t="shared" si="4"/>
        <v>10200000</v>
      </c>
      <c r="N69" s="52">
        <v>2022</v>
      </c>
      <c r="O69" s="54">
        <v>2027</v>
      </c>
      <c r="P69" s="52"/>
      <c r="Q69" s="53"/>
      <c r="R69" s="53"/>
      <c r="S69" s="54"/>
      <c r="T69" s="55"/>
      <c r="U69" s="55"/>
      <c r="V69" s="55"/>
      <c r="W69" s="55"/>
      <c r="X69" s="55"/>
      <c r="Y69" s="52" t="s">
        <v>106</v>
      </c>
      <c r="Z69" s="54" t="s">
        <v>195</v>
      </c>
    </row>
    <row r="70" spans="1:26" s="59" customFormat="1" ht="79.5" thickBot="1" x14ac:dyDescent="0.25">
      <c r="A70" s="51">
        <v>64</v>
      </c>
      <c r="B70" s="52" t="s">
        <v>189</v>
      </c>
      <c r="C70" s="53" t="s">
        <v>190</v>
      </c>
      <c r="D70" s="53">
        <v>70980489</v>
      </c>
      <c r="E70" s="53">
        <v>173101925</v>
      </c>
      <c r="F70" s="54">
        <v>600118657</v>
      </c>
      <c r="G70" s="55" t="s">
        <v>198</v>
      </c>
      <c r="H70" s="55" t="s">
        <v>35</v>
      </c>
      <c r="I70" s="55" t="s">
        <v>36</v>
      </c>
      <c r="J70" s="55" t="s">
        <v>192</v>
      </c>
      <c r="K70" s="56" t="s">
        <v>199</v>
      </c>
      <c r="L70" s="57">
        <v>6000000</v>
      </c>
      <c r="M70" s="58">
        <f t="shared" si="4"/>
        <v>5100000</v>
      </c>
      <c r="N70" s="52">
        <v>2025</v>
      </c>
      <c r="O70" s="54">
        <v>2027</v>
      </c>
      <c r="P70" s="52"/>
      <c r="Q70" s="53"/>
      <c r="R70" s="53"/>
      <c r="S70" s="54"/>
      <c r="T70" s="55"/>
      <c r="U70" s="55"/>
      <c r="V70" s="55"/>
      <c r="W70" s="55"/>
      <c r="X70" s="55"/>
      <c r="Y70" s="52" t="s">
        <v>106</v>
      </c>
      <c r="Z70" s="54" t="s">
        <v>195</v>
      </c>
    </row>
    <row r="71" spans="1:26" s="59" customFormat="1" ht="79.5" thickBot="1" x14ac:dyDescent="0.25">
      <c r="A71" s="51">
        <v>65</v>
      </c>
      <c r="B71" s="52" t="s">
        <v>189</v>
      </c>
      <c r="C71" s="53" t="s">
        <v>190</v>
      </c>
      <c r="D71" s="53">
        <v>70980489</v>
      </c>
      <c r="E71" s="53">
        <v>173101925</v>
      </c>
      <c r="F71" s="54">
        <v>600118657</v>
      </c>
      <c r="G71" s="55" t="s">
        <v>200</v>
      </c>
      <c r="H71" s="55" t="s">
        <v>35</v>
      </c>
      <c r="I71" s="55" t="s">
        <v>36</v>
      </c>
      <c r="J71" s="55" t="s">
        <v>192</v>
      </c>
      <c r="K71" s="56" t="s">
        <v>201</v>
      </c>
      <c r="L71" s="57">
        <v>2000000</v>
      </c>
      <c r="M71" s="58">
        <f t="shared" si="4"/>
        <v>1700000</v>
      </c>
      <c r="N71" s="52">
        <v>2022</v>
      </c>
      <c r="O71" s="54">
        <v>2027</v>
      </c>
      <c r="P71" s="52"/>
      <c r="Q71" s="53"/>
      <c r="R71" s="53"/>
      <c r="S71" s="54"/>
      <c r="T71" s="55"/>
      <c r="U71" s="55"/>
      <c r="V71" s="55"/>
      <c r="W71" s="55" t="s">
        <v>45</v>
      </c>
      <c r="X71" s="55"/>
      <c r="Y71" s="52" t="s">
        <v>106</v>
      </c>
      <c r="Z71" s="54" t="s">
        <v>195</v>
      </c>
    </row>
    <row r="72" spans="1:26" s="59" customFormat="1" ht="79.5" thickBot="1" x14ac:dyDescent="0.25">
      <c r="A72" s="51">
        <v>66</v>
      </c>
      <c r="B72" s="52" t="s">
        <v>189</v>
      </c>
      <c r="C72" s="53" t="s">
        <v>190</v>
      </c>
      <c r="D72" s="53">
        <v>70980489</v>
      </c>
      <c r="E72" s="53">
        <v>173101925</v>
      </c>
      <c r="F72" s="54">
        <v>600118657</v>
      </c>
      <c r="G72" s="55" t="s">
        <v>202</v>
      </c>
      <c r="H72" s="55" t="s">
        <v>35</v>
      </c>
      <c r="I72" s="55" t="s">
        <v>36</v>
      </c>
      <c r="J72" s="55" t="s">
        <v>192</v>
      </c>
      <c r="K72" s="56" t="s">
        <v>202</v>
      </c>
      <c r="L72" s="57">
        <v>1500000</v>
      </c>
      <c r="M72" s="58">
        <f t="shared" si="4"/>
        <v>1275000</v>
      </c>
      <c r="N72" s="52">
        <v>2024</v>
      </c>
      <c r="O72" s="54">
        <v>2027</v>
      </c>
      <c r="P72" s="52"/>
      <c r="Q72" s="53"/>
      <c r="R72" s="53"/>
      <c r="S72" s="54"/>
      <c r="T72" s="55"/>
      <c r="U72" s="55"/>
      <c r="V72" s="55"/>
      <c r="W72" s="55"/>
      <c r="X72" s="55"/>
      <c r="Y72" s="52"/>
      <c r="Z72" s="54"/>
    </row>
    <row r="73" spans="1:26" s="59" customFormat="1" ht="79.5" thickBot="1" x14ac:dyDescent="0.25">
      <c r="A73" s="51">
        <v>67</v>
      </c>
      <c r="B73" s="52" t="s">
        <v>189</v>
      </c>
      <c r="C73" s="53" t="s">
        <v>190</v>
      </c>
      <c r="D73" s="53">
        <v>70980489</v>
      </c>
      <c r="E73" s="53">
        <v>173101925</v>
      </c>
      <c r="F73" s="54">
        <v>600118657</v>
      </c>
      <c r="G73" s="55" t="s">
        <v>203</v>
      </c>
      <c r="H73" s="55" t="s">
        <v>35</v>
      </c>
      <c r="I73" s="55" t="s">
        <v>36</v>
      </c>
      <c r="J73" s="55" t="s">
        <v>192</v>
      </c>
      <c r="K73" s="56" t="s">
        <v>204</v>
      </c>
      <c r="L73" s="57">
        <v>2000000</v>
      </c>
      <c r="M73" s="58">
        <f t="shared" si="4"/>
        <v>1700000</v>
      </c>
      <c r="N73" s="52">
        <v>2023</v>
      </c>
      <c r="O73" s="54">
        <v>2027</v>
      </c>
      <c r="P73" s="52"/>
      <c r="Q73" s="53"/>
      <c r="R73" s="53"/>
      <c r="S73" s="54"/>
      <c r="T73" s="55"/>
      <c r="U73" s="55"/>
      <c r="V73" s="55"/>
      <c r="W73" s="55" t="s">
        <v>45</v>
      </c>
      <c r="X73" s="55"/>
      <c r="Y73" s="52" t="s">
        <v>106</v>
      </c>
      <c r="Z73" s="54" t="s">
        <v>195</v>
      </c>
    </row>
    <row r="74" spans="1:26" s="59" customFormat="1" ht="79.5" thickBot="1" x14ac:dyDescent="0.25">
      <c r="A74" s="51">
        <v>68</v>
      </c>
      <c r="B74" s="52" t="s">
        <v>189</v>
      </c>
      <c r="C74" s="53" t="s">
        <v>190</v>
      </c>
      <c r="D74" s="53">
        <v>70980489</v>
      </c>
      <c r="E74" s="53">
        <v>173101925</v>
      </c>
      <c r="F74" s="54">
        <v>600118657</v>
      </c>
      <c r="G74" s="55" t="s">
        <v>205</v>
      </c>
      <c r="H74" s="55" t="s">
        <v>35</v>
      </c>
      <c r="I74" s="55" t="s">
        <v>36</v>
      </c>
      <c r="J74" s="55" t="s">
        <v>192</v>
      </c>
      <c r="K74" s="56" t="s">
        <v>206</v>
      </c>
      <c r="L74" s="57">
        <v>5000000</v>
      </c>
      <c r="M74" s="58">
        <f t="shared" si="4"/>
        <v>4250000</v>
      </c>
      <c r="N74" s="52">
        <v>2023</v>
      </c>
      <c r="O74" s="54">
        <v>2027</v>
      </c>
      <c r="P74" s="52"/>
      <c r="Q74" s="53"/>
      <c r="R74" s="53"/>
      <c r="S74" s="54" t="s">
        <v>45</v>
      </c>
      <c r="T74" s="55" t="s">
        <v>45</v>
      </c>
      <c r="U74" s="55"/>
      <c r="V74" s="55"/>
      <c r="W74" s="55"/>
      <c r="X74" s="55"/>
      <c r="Y74" s="52" t="s">
        <v>106</v>
      </c>
      <c r="Z74" s="54" t="s">
        <v>195</v>
      </c>
    </row>
    <row r="75" spans="1:26" s="59" customFormat="1" ht="79.5" thickBot="1" x14ac:dyDescent="0.25">
      <c r="A75" s="51">
        <v>69</v>
      </c>
      <c r="B75" s="52" t="s">
        <v>189</v>
      </c>
      <c r="C75" s="53" t="s">
        <v>190</v>
      </c>
      <c r="D75" s="53">
        <v>70980489</v>
      </c>
      <c r="E75" s="53">
        <v>173101925</v>
      </c>
      <c r="F75" s="54">
        <v>600118657</v>
      </c>
      <c r="G75" s="55" t="s">
        <v>207</v>
      </c>
      <c r="H75" s="55" t="s">
        <v>35</v>
      </c>
      <c r="I75" s="55" t="s">
        <v>36</v>
      </c>
      <c r="J75" s="55" t="s">
        <v>192</v>
      </c>
      <c r="K75" s="56" t="s">
        <v>208</v>
      </c>
      <c r="L75" s="57">
        <v>15000000</v>
      </c>
      <c r="M75" s="58">
        <f t="shared" si="4"/>
        <v>12750000</v>
      </c>
      <c r="N75" s="52">
        <v>2025</v>
      </c>
      <c r="O75" s="54">
        <v>2027</v>
      </c>
      <c r="P75" s="52" t="s">
        <v>45</v>
      </c>
      <c r="Q75" s="53" t="s">
        <v>45</v>
      </c>
      <c r="R75" s="53" t="s">
        <v>45</v>
      </c>
      <c r="S75" s="54" t="s">
        <v>45</v>
      </c>
      <c r="T75" s="55"/>
      <c r="U75" s="55"/>
      <c r="V75" s="55"/>
      <c r="W75" s="55"/>
      <c r="X75" s="55"/>
      <c r="Y75" s="52" t="s">
        <v>106</v>
      </c>
      <c r="Z75" s="54" t="s">
        <v>195</v>
      </c>
    </row>
    <row r="76" spans="1:26" s="59" customFormat="1" ht="57" thickBot="1" x14ac:dyDescent="0.25">
      <c r="A76" s="51">
        <v>70</v>
      </c>
      <c r="B76" s="52" t="s">
        <v>209</v>
      </c>
      <c r="C76" s="53" t="s">
        <v>210</v>
      </c>
      <c r="D76" s="53">
        <v>47935391</v>
      </c>
      <c r="E76" s="53">
        <v>102519498</v>
      </c>
      <c r="F76" s="54">
        <v>600118550</v>
      </c>
      <c r="G76" s="55" t="s">
        <v>211</v>
      </c>
      <c r="H76" s="55" t="s">
        <v>35</v>
      </c>
      <c r="I76" s="55" t="s">
        <v>36</v>
      </c>
      <c r="J76" s="55" t="s">
        <v>212</v>
      </c>
      <c r="K76" s="56" t="s">
        <v>211</v>
      </c>
      <c r="L76" s="57">
        <v>14000000</v>
      </c>
      <c r="M76" s="58">
        <v>11900000</v>
      </c>
      <c r="N76" s="52" t="s">
        <v>213</v>
      </c>
      <c r="O76" s="54" t="s">
        <v>214</v>
      </c>
      <c r="P76" s="52" t="s">
        <v>215</v>
      </c>
      <c r="Q76" s="53" t="s">
        <v>215</v>
      </c>
      <c r="R76" s="53" t="s">
        <v>215</v>
      </c>
      <c r="S76" s="54" t="s">
        <v>215</v>
      </c>
      <c r="T76" s="55" t="s">
        <v>215</v>
      </c>
      <c r="U76" s="55" t="s">
        <v>215</v>
      </c>
      <c r="V76" s="55" t="s">
        <v>45</v>
      </c>
      <c r="W76" s="55" t="s">
        <v>45</v>
      </c>
      <c r="X76" s="55" t="s">
        <v>215</v>
      </c>
      <c r="Y76" s="52" t="s">
        <v>216</v>
      </c>
      <c r="Z76" s="54" t="s">
        <v>38</v>
      </c>
    </row>
    <row r="77" spans="1:26" s="59" customFormat="1" ht="57" thickBot="1" x14ac:dyDescent="0.25">
      <c r="A77" s="51">
        <v>71</v>
      </c>
      <c r="B77" s="52" t="s">
        <v>209</v>
      </c>
      <c r="C77" s="53" t="s">
        <v>210</v>
      </c>
      <c r="D77" s="53">
        <v>47935391</v>
      </c>
      <c r="E77" s="53">
        <v>102519498</v>
      </c>
      <c r="F77" s="54">
        <v>600118550</v>
      </c>
      <c r="G77" s="55" t="s">
        <v>217</v>
      </c>
      <c r="H77" s="55" t="s">
        <v>35</v>
      </c>
      <c r="I77" s="55" t="s">
        <v>36</v>
      </c>
      <c r="J77" s="55" t="s">
        <v>212</v>
      </c>
      <c r="K77" s="56" t="s">
        <v>218</v>
      </c>
      <c r="L77" s="57">
        <v>3000000</v>
      </c>
      <c r="M77" s="58">
        <v>2550000</v>
      </c>
      <c r="N77" s="52" t="s">
        <v>219</v>
      </c>
      <c r="O77" s="54" t="s">
        <v>220</v>
      </c>
      <c r="P77" s="52" t="s">
        <v>215</v>
      </c>
      <c r="Q77" s="53" t="s">
        <v>215</v>
      </c>
      <c r="R77" s="53" t="s">
        <v>215</v>
      </c>
      <c r="S77" s="54" t="s">
        <v>215</v>
      </c>
      <c r="T77" s="55" t="s">
        <v>215</v>
      </c>
      <c r="U77" s="55" t="s">
        <v>215</v>
      </c>
      <c r="V77" s="55" t="s">
        <v>215</v>
      </c>
      <c r="W77" s="55" t="s">
        <v>215</v>
      </c>
      <c r="X77" s="55" t="s">
        <v>215</v>
      </c>
      <c r="Y77" s="52" t="s">
        <v>216</v>
      </c>
      <c r="Z77" s="54" t="s">
        <v>38</v>
      </c>
    </row>
    <row r="78" spans="1:26" s="59" customFormat="1" ht="57" thickBot="1" x14ac:dyDescent="0.25">
      <c r="A78" s="51">
        <v>72</v>
      </c>
      <c r="B78" s="52" t="s">
        <v>209</v>
      </c>
      <c r="C78" s="53" t="s">
        <v>210</v>
      </c>
      <c r="D78" s="53">
        <v>47935391</v>
      </c>
      <c r="E78" s="53">
        <v>102519498</v>
      </c>
      <c r="F78" s="54">
        <v>600118550</v>
      </c>
      <c r="G78" s="55" t="s">
        <v>221</v>
      </c>
      <c r="H78" s="55" t="s">
        <v>35</v>
      </c>
      <c r="I78" s="55" t="s">
        <v>36</v>
      </c>
      <c r="J78" s="55" t="s">
        <v>212</v>
      </c>
      <c r="K78" s="56" t="s">
        <v>222</v>
      </c>
      <c r="L78" s="57">
        <v>6000000</v>
      </c>
      <c r="M78" s="58">
        <v>5100000</v>
      </c>
      <c r="N78" s="52" t="s">
        <v>219</v>
      </c>
      <c r="O78" s="54" t="s">
        <v>213</v>
      </c>
      <c r="P78" s="52" t="s">
        <v>215</v>
      </c>
      <c r="Q78" s="53" t="s">
        <v>215</v>
      </c>
      <c r="R78" s="53" t="s">
        <v>215</v>
      </c>
      <c r="S78" s="54" t="s">
        <v>215</v>
      </c>
      <c r="T78" s="55" t="s">
        <v>215</v>
      </c>
      <c r="U78" s="55" t="s">
        <v>215</v>
      </c>
      <c r="V78" s="55" t="s">
        <v>215</v>
      </c>
      <c r="W78" s="55" t="s">
        <v>215</v>
      </c>
      <c r="X78" s="55" t="s">
        <v>215</v>
      </c>
      <c r="Y78" s="52" t="s">
        <v>223</v>
      </c>
      <c r="Z78" s="54" t="s">
        <v>38</v>
      </c>
    </row>
    <row r="79" spans="1:26" s="59" customFormat="1" ht="57" thickBot="1" x14ac:dyDescent="0.25">
      <c r="A79" s="51">
        <v>73</v>
      </c>
      <c r="B79" s="52" t="s">
        <v>209</v>
      </c>
      <c r="C79" s="53" t="s">
        <v>210</v>
      </c>
      <c r="D79" s="53">
        <v>47935391</v>
      </c>
      <c r="E79" s="53">
        <v>102519498</v>
      </c>
      <c r="F79" s="54">
        <v>600118550</v>
      </c>
      <c r="G79" s="55" t="s">
        <v>224</v>
      </c>
      <c r="H79" s="55" t="s">
        <v>35</v>
      </c>
      <c r="I79" s="55" t="s">
        <v>36</v>
      </c>
      <c r="J79" s="55" t="s">
        <v>212</v>
      </c>
      <c r="K79" s="56" t="s">
        <v>225</v>
      </c>
      <c r="L79" s="57">
        <v>3000000</v>
      </c>
      <c r="M79" s="58">
        <v>2550000</v>
      </c>
      <c r="N79" s="52" t="s">
        <v>226</v>
      </c>
      <c r="O79" s="54" t="s">
        <v>227</v>
      </c>
      <c r="P79" s="52" t="s">
        <v>45</v>
      </c>
      <c r="Q79" s="53" t="s">
        <v>45</v>
      </c>
      <c r="R79" s="53" t="s">
        <v>215</v>
      </c>
      <c r="S79" s="54" t="s">
        <v>45</v>
      </c>
      <c r="T79" s="55" t="s">
        <v>215</v>
      </c>
      <c r="U79" s="55" t="s">
        <v>45</v>
      </c>
      <c r="V79" s="55" t="s">
        <v>45</v>
      </c>
      <c r="W79" s="55" t="s">
        <v>45</v>
      </c>
      <c r="X79" s="55" t="s">
        <v>45</v>
      </c>
      <c r="Y79" s="52" t="s">
        <v>228</v>
      </c>
      <c r="Z79" s="54" t="s">
        <v>38</v>
      </c>
    </row>
    <row r="80" spans="1:26" s="59" customFormat="1" ht="57" thickBot="1" x14ac:dyDescent="0.25">
      <c r="A80" s="51">
        <v>74</v>
      </c>
      <c r="B80" s="52" t="s">
        <v>209</v>
      </c>
      <c r="C80" s="53" t="s">
        <v>210</v>
      </c>
      <c r="D80" s="53">
        <v>47935391</v>
      </c>
      <c r="E80" s="53">
        <v>102519498</v>
      </c>
      <c r="F80" s="54">
        <v>600118550</v>
      </c>
      <c r="G80" s="55" t="s">
        <v>229</v>
      </c>
      <c r="H80" s="55" t="s">
        <v>35</v>
      </c>
      <c r="I80" s="55" t="s">
        <v>36</v>
      </c>
      <c r="J80" s="55" t="s">
        <v>212</v>
      </c>
      <c r="K80" s="56" t="s">
        <v>230</v>
      </c>
      <c r="L80" s="57">
        <v>3000000</v>
      </c>
      <c r="M80" s="58">
        <v>2550000</v>
      </c>
      <c r="N80" s="52" t="s">
        <v>226</v>
      </c>
      <c r="O80" s="54" t="s">
        <v>213</v>
      </c>
      <c r="P80" s="52" t="s">
        <v>215</v>
      </c>
      <c r="Q80" s="53" t="s">
        <v>45</v>
      </c>
      <c r="R80" s="53" t="s">
        <v>45</v>
      </c>
      <c r="S80" s="54" t="s">
        <v>45</v>
      </c>
      <c r="T80" s="55" t="s">
        <v>215</v>
      </c>
      <c r="U80" s="55" t="s">
        <v>215</v>
      </c>
      <c r="V80" s="55" t="s">
        <v>45</v>
      </c>
      <c r="W80" s="55" t="s">
        <v>45</v>
      </c>
      <c r="X80" s="55" t="s">
        <v>215</v>
      </c>
      <c r="Y80" s="52" t="s">
        <v>228</v>
      </c>
      <c r="Z80" s="54" t="s">
        <v>38</v>
      </c>
    </row>
    <row r="81" spans="1:26" s="59" customFormat="1" ht="57" thickBot="1" x14ac:dyDescent="0.25">
      <c r="A81" s="51">
        <v>75</v>
      </c>
      <c r="B81" s="52" t="s">
        <v>231</v>
      </c>
      <c r="C81" s="53" t="s">
        <v>232</v>
      </c>
      <c r="D81" s="53">
        <v>70923329</v>
      </c>
      <c r="E81" s="53">
        <v>102519668</v>
      </c>
      <c r="F81" s="54">
        <v>600118622</v>
      </c>
      <c r="G81" s="55" t="s">
        <v>233</v>
      </c>
      <c r="H81" s="55" t="s">
        <v>35</v>
      </c>
      <c r="I81" s="55" t="s">
        <v>36</v>
      </c>
      <c r="J81" s="55" t="s">
        <v>234</v>
      </c>
      <c r="K81" s="56" t="s">
        <v>235</v>
      </c>
      <c r="L81" s="57">
        <v>1000000</v>
      </c>
      <c r="M81" s="58">
        <f>SUM(L81*0.85)</f>
        <v>850000</v>
      </c>
      <c r="N81" s="52">
        <v>2022</v>
      </c>
      <c r="O81" s="54">
        <v>2023</v>
      </c>
      <c r="P81" s="52"/>
      <c r="Q81" s="53" t="s">
        <v>106</v>
      </c>
      <c r="R81" s="53"/>
      <c r="S81" s="54"/>
      <c r="T81" s="55"/>
      <c r="U81" s="55"/>
      <c r="V81" s="55"/>
      <c r="W81" s="55"/>
      <c r="X81" s="55"/>
      <c r="Y81" s="52">
        <f>---Y82</f>
        <v>0</v>
      </c>
      <c r="Z81" s="54" t="s">
        <v>38</v>
      </c>
    </row>
    <row r="82" spans="1:26" s="59" customFormat="1" ht="57" thickBot="1" x14ac:dyDescent="0.25">
      <c r="A82" s="51">
        <v>76</v>
      </c>
      <c r="B82" s="52" t="s">
        <v>231</v>
      </c>
      <c r="C82" s="53" t="s">
        <v>232</v>
      </c>
      <c r="D82" s="53">
        <v>70923329</v>
      </c>
      <c r="E82" s="53">
        <v>102519668</v>
      </c>
      <c r="F82" s="54">
        <v>600118622</v>
      </c>
      <c r="G82" s="55" t="s">
        <v>236</v>
      </c>
      <c r="H82" s="55" t="s">
        <v>35</v>
      </c>
      <c r="I82" s="55" t="s">
        <v>36</v>
      </c>
      <c r="J82" s="55" t="s">
        <v>234</v>
      </c>
      <c r="K82" s="56" t="s">
        <v>237</v>
      </c>
      <c r="L82" s="57">
        <v>800000</v>
      </c>
      <c r="M82" s="58">
        <f t="shared" ref="M82:M85" si="5">SUM(L82*0.85)</f>
        <v>680000</v>
      </c>
      <c r="N82" s="52">
        <v>2023</v>
      </c>
      <c r="O82" s="54">
        <v>2024</v>
      </c>
      <c r="P82" s="52"/>
      <c r="Q82" s="53"/>
      <c r="R82" s="53"/>
      <c r="S82" s="54"/>
      <c r="T82" s="55"/>
      <c r="U82" s="55"/>
      <c r="V82" s="55"/>
      <c r="W82" s="55" t="s">
        <v>106</v>
      </c>
      <c r="X82" s="55" t="s">
        <v>106</v>
      </c>
      <c r="Y82" s="52">
        <v>0</v>
      </c>
      <c r="Z82" s="54" t="s">
        <v>38</v>
      </c>
    </row>
    <row r="83" spans="1:26" s="59" customFormat="1" ht="57" thickBot="1" x14ac:dyDescent="0.25">
      <c r="A83" s="51">
        <v>77</v>
      </c>
      <c r="B83" s="52" t="s">
        <v>231</v>
      </c>
      <c r="C83" s="53" t="s">
        <v>232</v>
      </c>
      <c r="D83" s="53">
        <v>70923329</v>
      </c>
      <c r="E83" s="53">
        <v>102519668</v>
      </c>
      <c r="F83" s="54">
        <v>600118622</v>
      </c>
      <c r="G83" s="55" t="s">
        <v>238</v>
      </c>
      <c r="H83" s="55" t="s">
        <v>35</v>
      </c>
      <c r="I83" s="55" t="s">
        <v>36</v>
      </c>
      <c r="J83" s="55" t="s">
        <v>234</v>
      </c>
      <c r="K83" s="56" t="s">
        <v>239</v>
      </c>
      <c r="L83" s="57">
        <v>1500000</v>
      </c>
      <c r="M83" s="58">
        <f t="shared" si="5"/>
        <v>1275000</v>
      </c>
      <c r="N83" s="52">
        <v>2024</v>
      </c>
      <c r="O83" s="54">
        <v>2025</v>
      </c>
      <c r="P83" s="52"/>
      <c r="Q83" s="53" t="s">
        <v>106</v>
      </c>
      <c r="R83" s="53"/>
      <c r="S83" s="54"/>
      <c r="T83" s="55"/>
      <c r="U83" s="55"/>
      <c r="V83" s="55"/>
      <c r="W83" s="55"/>
      <c r="X83" s="55" t="s">
        <v>106</v>
      </c>
      <c r="Y83" s="52">
        <v>0</v>
      </c>
      <c r="Z83" s="54" t="s">
        <v>38</v>
      </c>
    </row>
    <row r="84" spans="1:26" s="59" customFormat="1" ht="79.5" thickBot="1" x14ac:dyDescent="0.25">
      <c r="A84" s="51">
        <v>78</v>
      </c>
      <c r="B84" s="52" t="s">
        <v>231</v>
      </c>
      <c r="C84" s="53" t="s">
        <v>232</v>
      </c>
      <c r="D84" s="53">
        <v>70923329</v>
      </c>
      <c r="E84" s="53">
        <v>102519668</v>
      </c>
      <c r="F84" s="54">
        <v>600118622</v>
      </c>
      <c r="G84" s="55" t="s">
        <v>240</v>
      </c>
      <c r="H84" s="55" t="s">
        <v>35</v>
      </c>
      <c r="I84" s="55" t="s">
        <v>36</v>
      </c>
      <c r="J84" s="55" t="s">
        <v>234</v>
      </c>
      <c r="K84" s="56" t="s">
        <v>241</v>
      </c>
      <c r="L84" s="57">
        <v>1500000</v>
      </c>
      <c r="M84" s="58">
        <f t="shared" si="5"/>
        <v>1275000</v>
      </c>
      <c r="N84" s="52">
        <v>2025</v>
      </c>
      <c r="O84" s="54">
        <v>2026</v>
      </c>
      <c r="P84" s="52"/>
      <c r="Q84" s="53"/>
      <c r="R84" s="53" t="s">
        <v>106</v>
      </c>
      <c r="S84" s="54" t="s">
        <v>106</v>
      </c>
      <c r="T84" s="55"/>
      <c r="U84" s="55"/>
      <c r="V84" s="55"/>
      <c r="W84" s="55"/>
      <c r="X84" s="55" t="s">
        <v>106</v>
      </c>
      <c r="Y84" s="52">
        <v>0</v>
      </c>
      <c r="Z84" s="54" t="s">
        <v>38</v>
      </c>
    </row>
    <row r="85" spans="1:26" s="59" customFormat="1" ht="135.75" thickBot="1" x14ac:dyDescent="0.25">
      <c r="A85" s="51">
        <v>79</v>
      </c>
      <c r="B85" s="52" t="s">
        <v>242</v>
      </c>
      <c r="C85" s="53" t="s">
        <v>243</v>
      </c>
      <c r="D85" s="53">
        <v>70943923</v>
      </c>
      <c r="E85" s="53">
        <v>102519463</v>
      </c>
      <c r="F85" s="54">
        <v>600118541</v>
      </c>
      <c r="G85" s="55" t="s">
        <v>166</v>
      </c>
      <c r="H85" s="55" t="s">
        <v>35</v>
      </c>
      <c r="I85" s="55" t="s">
        <v>36</v>
      </c>
      <c r="J85" s="55" t="s">
        <v>244</v>
      </c>
      <c r="K85" s="56" t="s">
        <v>245</v>
      </c>
      <c r="L85" s="57">
        <v>3000000</v>
      </c>
      <c r="M85" s="58">
        <f t="shared" si="5"/>
        <v>2550000</v>
      </c>
      <c r="N85" s="52">
        <v>2023</v>
      </c>
      <c r="O85" s="54">
        <v>2023</v>
      </c>
      <c r="P85" s="52"/>
      <c r="Q85" s="53" t="s">
        <v>106</v>
      </c>
      <c r="R85" s="53"/>
      <c r="S85" s="54"/>
      <c r="T85" s="55"/>
      <c r="U85" s="55"/>
      <c r="V85" s="55" t="s">
        <v>106</v>
      </c>
      <c r="W85" s="55"/>
      <c r="X85" s="55"/>
      <c r="Y85" s="52" t="s">
        <v>176</v>
      </c>
      <c r="Z85" s="54" t="s">
        <v>176</v>
      </c>
    </row>
    <row r="86" spans="1:26" s="59" customFormat="1" ht="45.75" thickBot="1" x14ac:dyDescent="0.25">
      <c r="A86" s="51">
        <v>80</v>
      </c>
      <c r="B86" s="52" t="s">
        <v>246</v>
      </c>
      <c r="C86" s="53" t="s">
        <v>247</v>
      </c>
      <c r="D86" s="53">
        <v>70880263</v>
      </c>
      <c r="E86" s="53">
        <v>102519439</v>
      </c>
      <c r="F86" s="54">
        <v>600118533</v>
      </c>
      <c r="G86" s="55" t="s">
        <v>248</v>
      </c>
      <c r="H86" s="55" t="s">
        <v>35</v>
      </c>
      <c r="I86" s="55" t="s">
        <v>36</v>
      </c>
      <c r="J86" s="55" t="s">
        <v>249</v>
      </c>
      <c r="K86" s="56" t="s">
        <v>250</v>
      </c>
      <c r="L86" s="57">
        <v>1500000</v>
      </c>
      <c r="M86" s="58">
        <f>L86/100*85</f>
        <v>1275000</v>
      </c>
      <c r="N86" s="52" t="s">
        <v>251</v>
      </c>
      <c r="O86" s="54" t="s">
        <v>252</v>
      </c>
      <c r="P86" s="52"/>
      <c r="Q86" s="53"/>
      <c r="R86" s="53"/>
      <c r="S86" s="54"/>
      <c r="T86" s="55"/>
      <c r="U86" s="55"/>
      <c r="V86" s="55"/>
      <c r="W86" s="55"/>
      <c r="X86" s="55"/>
      <c r="Y86" s="52" t="s">
        <v>41</v>
      </c>
      <c r="Z86" s="54"/>
    </row>
    <row r="87" spans="1:26" s="59" customFormat="1" ht="45.75" thickBot="1" x14ac:dyDescent="0.25">
      <c r="A87" s="51">
        <v>81</v>
      </c>
      <c r="B87" s="52" t="s">
        <v>246</v>
      </c>
      <c r="C87" s="53" t="s">
        <v>247</v>
      </c>
      <c r="D87" s="53">
        <v>70880263</v>
      </c>
      <c r="E87" s="53">
        <v>102519439</v>
      </c>
      <c r="F87" s="54">
        <v>600118533</v>
      </c>
      <c r="G87" s="55" t="s">
        <v>253</v>
      </c>
      <c r="H87" s="55" t="s">
        <v>35</v>
      </c>
      <c r="I87" s="55" t="s">
        <v>36</v>
      </c>
      <c r="J87" s="55" t="s">
        <v>249</v>
      </c>
      <c r="K87" s="56" t="s">
        <v>254</v>
      </c>
      <c r="L87" s="57">
        <v>1500000</v>
      </c>
      <c r="M87" s="58">
        <f t="shared" ref="M87:M91" si="6">L87/100*85</f>
        <v>1275000</v>
      </c>
      <c r="N87" s="52" t="s">
        <v>255</v>
      </c>
      <c r="O87" s="54" t="s">
        <v>256</v>
      </c>
      <c r="P87" s="52"/>
      <c r="Q87" s="53"/>
      <c r="R87" s="53"/>
      <c r="S87" s="54"/>
      <c r="T87" s="55"/>
      <c r="U87" s="55"/>
      <c r="V87" s="55"/>
      <c r="W87" s="55"/>
      <c r="X87" s="55"/>
      <c r="Y87" s="52"/>
      <c r="Z87" s="54"/>
    </row>
    <row r="88" spans="1:26" s="59" customFormat="1" ht="34.5" thickBot="1" x14ac:dyDescent="0.25">
      <c r="A88" s="51">
        <v>82</v>
      </c>
      <c r="B88" s="52" t="s">
        <v>291</v>
      </c>
      <c r="C88" s="53" t="s">
        <v>247</v>
      </c>
      <c r="D88" s="53">
        <v>70880263</v>
      </c>
      <c r="E88" s="53">
        <v>102519439</v>
      </c>
      <c r="F88" s="54">
        <v>600118533</v>
      </c>
      <c r="G88" s="55" t="s">
        <v>257</v>
      </c>
      <c r="H88" s="55" t="s">
        <v>35</v>
      </c>
      <c r="I88" s="55" t="s">
        <v>36</v>
      </c>
      <c r="J88" s="55" t="s">
        <v>249</v>
      </c>
      <c r="K88" s="56" t="s">
        <v>258</v>
      </c>
      <c r="L88" s="57">
        <v>600000</v>
      </c>
      <c r="M88" s="58">
        <f t="shared" si="6"/>
        <v>510000</v>
      </c>
      <c r="N88" s="52" t="s">
        <v>251</v>
      </c>
      <c r="O88" s="54" t="s">
        <v>259</v>
      </c>
      <c r="P88" s="52"/>
      <c r="Q88" s="53" t="s">
        <v>45</v>
      </c>
      <c r="R88" s="53"/>
      <c r="S88" s="54" t="s">
        <v>45</v>
      </c>
      <c r="T88" s="55"/>
      <c r="U88" s="55"/>
      <c r="V88" s="55"/>
      <c r="W88" s="55"/>
      <c r="X88" s="55"/>
      <c r="Y88" s="52"/>
      <c r="Z88" s="54"/>
    </row>
    <row r="89" spans="1:26" s="59" customFormat="1" ht="45.75" thickBot="1" x14ac:dyDescent="0.25">
      <c r="A89" s="51">
        <v>83</v>
      </c>
      <c r="B89" s="52" t="s">
        <v>291</v>
      </c>
      <c r="C89" s="53" t="s">
        <v>247</v>
      </c>
      <c r="D89" s="53">
        <v>70880263</v>
      </c>
      <c r="E89" s="53">
        <v>102519439</v>
      </c>
      <c r="F89" s="54">
        <v>600118533</v>
      </c>
      <c r="G89" s="55" t="s">
        <v>260</v>
      </c>
      <c r="H89" s="55" t="s">
        <v>35</v>
      </c>
      <c r="I89" s="55" t="s">
        <v>36</v>
      </c>
      <c r="J89" s="55" t="s">
        <v>249</v>
      </c>
      <c r="K89" s="56" t="s">
        <v>261</v>
      </c>
      <c r="L89" s="57">
        <v>4000000</v>
      </c>
      <c r="M89" s="58">
        <f t="shared" si="6"/>
        <v>3400000</v>
      </c>
      <c r="N89" s="52" t="s">
        <v>251</v>
      </c>
      <c r="O89" s="54" t="s">
        <v>252</v>
      </c>
      <c r="P89" s="52"/>
      <c r="Q89" s="53"/>
      <c r="R89" s="53"/>
      <c r="S89" s="54"/>
      <c r="T89" s="55"/>
      <c r="U89" s="55"/>
      <c r="V89" s="55"/>
      <c r="W89" s="55"/>
      <c r="X89" s="55"/>
      <c r="Y89" s="52"/>
      <c r="Z89" s="54"/>
    </row>
    <row r="90" spans="1:26" s="59" customFormat="1" ht="23.25" thickBot="1" x14ac:dyDescent="0.25">
      <c r="A90" s="51">
        <v>84</v>
      </c>
      <c r="B90" s="52" t="s">
        <v>291</v>
      </c>
      <c r="C90" s="53" t="s">
        <v>247</v>
      </c>
      <c r="D90" s="53">
        <v>70880263</v>
      </c>
      <c r="E90" s="53">
        <v>102519439</v>
      </c>
      <c r="F90" s="54">
        <v>600118533</v>
      </c>
      <c r="G90" s="55" t="s">
        <v>262</v>
      </c>
      <c r="H90" s="55" t="s">
        <v>35</v>
      </c>
      <c r="I90" s="55" t="s">
        <v>36</v>
      </c>
      <c r="J90" s="55" t="s">
        <v>249</v>
      </c>
      <c r="K90" s="56" t="s">
        <v>263</v>
      </c>
      <c r="L90" s="57">
        <v>1500000</v>
      </c>
      <c r="M90" s="58">
        <f t="shared" si="6"/>
        <v>1275000</v>
      </c>
      <c r="N90" s="52" t="s">
        <v>251</v>
      </c>
      <c r="O90" s="54" t="s">
        <v>264</v>
      </c>
      <c r="P90" s="52"/>
      <c r="Q90" s="53"/>
      <c r="R90" s="53"/>
      <c r="S90" s="54"/>
      <c r="T90" s="55"/>
      <c r="U90" s="55"/>
      <c r="V90" s="55"/>
      <c r="W90" s="55"/>
      <c r="X90" s="55"/>
      <c r="Y90" s="52"/>
      <c r="Z90" s="54"/>
    </row>
    <row r="91" spans="1:26" s="59" customFormat="1" ht="23.25" thickBot="1" x14ac:dyDescent="0.25">
      <c r="A91" s="51">
        <v>85</v>
      </c>
      <c r="B91" s="52" t="s">
        <v>291</v>
      </c>
      <c r="C91" s="53" t="s">
        <v>247</v>
      </c>
      <c r="D91" s="53">
        <v>70880263</v>
      </c>
      <c r="E91" s="53">
        <v>102519439</v>
      </c>
      <c r="F91" s="54">
        <v>600118533</v>
      </c>
      <c r="G91" s="55" t="s">
        <v>265</v>
      </c>
      <c r="H91" s="55" t="s">
        <v>35</v>
      </c>
      <c r="I91" s="55" t="s">
        <v>36</v>
      </c>
      <c r="J91" s="55" t="s">
        <v>249</v>
      </c>
      <c r="K91" s="56" t="s">
        <v>266</v>
      </c>
      <c r="L91" s="57">
        <v>1000000</v>
      </c>
      <c r="M91" s="58">
        <f t="shared" si="6"/>
        <v>850000</v>
      </c>
      <c r="N91" s="52" t="s">
        <v>267</v>
      </c>
      <c r="O91" s="54" t="s">
        <v>268</v>
      </c>
      <c r="P91" s="52"/>
      <c r="Q91" s="53"/>
      <c r="R91" s="53"/>
      <c r="S91" s="54"/>
      <c r="T91" s="55"/>
      <c r="U91" s="55"/>
      <c r="V91" s="55"/>
      <c r="W91" s="55" t="s">
        <v>45</v>
      </c>
      <c r="X91" s="55"/>
      <c r="Y91" s="52"/>
      <c r="Z91" s="54"/>
    </row>
    <row r="92" spans="1:26" s="59" customFormat="1" ht="45.75" thickBot="1" x14ac:dyDescent="0.25">
      <c r="A92" s="51">
        <v>86</v>
      </c>
      <c r="B92" s="52" t="s">
        <v>290</v>
      </c>
      <c r="C92" s="53" t="s">
        <v>269</v>
      </c>
      <c r="D92" s="53">
        <v>70991251</v>
      </c>
      <c r="E92" s="53">
        <v>600118479</v>
      </c>
      <c r="F92" s="54">
        <v>102519293</v>
      </c>
      <c r="G92" s="55" t="s">
        <v>270</v>
      </c>
      <c r="H92" s="55" t="s">
        <v>35</v>
      </c>
      <c r="I92" s="55" t="s">
        <v>36</v>
      </c>
      <c r="J92" s="55" t="s">
        <v>271</v>
      </c>
      <c r="K92" s="56" t="s">
        <v>270</v>
      </c>
      <c r="L92" s="57">
        <v>700000</v>
      </c>
      <c r="M92" s="58">
        <f>SUM(L92*0.85)</f>
        <v>595000</v>
      </c>
      <c r="N92" s="52">
        <v>2022</v>
      </c>
      <c r="O92" s="54">
        <v>2023</v>
      </c>
      <c r="P92" s="52"/>
      <c r="Q92" s="53"/>
      <c r="R92" s="53" t="s">
        <v>106</v>
      </c>
      <c r="S92" s="54"/>
      <c r="T92" s="55"/>
      <c r="U92" s="55"/>
      <c r="V92" s="55"/>
      <c r="W92" s="55"/>
      <c r="X92" s="55"/>
      <c r="Y92" s="52"/>
      <c r="Z92" s="54"/>
    </row>
    <row r="93" spans="1:26" s="59" customFormat="1" ht="22.5" x14ac:dyDescent="0.2">
      <c r="A93" s="51">
        <v>87</v>
      </c>
      <c r="B93" s="52" t="s">
        <v>290</v>
      </c>
      <c r="C93" s="53" t="s">
        <v>269</v>
      </c>
      <c r="D93" s="53">
        <v>70991251</v>
      </c>
      <c r="E93" s="53">
        <v>600118479</v>
      </c>
      <c r="F93" s="54">
        <v>102519293</v>
      </c>
      <c r="G93" s="55" t="s">
        <v>272</v>
      </c>
      <c r="H93" s="55" t="s">
        <v>35</v>
      </c>
      <c r="I93" s="55" t="s">
        <v>36</v>
      </c>
      <c r="J93" s="55" t="s">
        <v>271</v>
      </c>
      <c r="K93" s="56" t="s">
        <v>273</v>
      </c>
      <c r="L93" s="57">
        <v>10000000</v>
      </c>
      <c r="M93" s="58">
        <f>SUM(L93*0.85)</f>
        <v>8500000</v>
      </c>
      <c r="N93" s="52">
        <v>2023</v>
      </c>
      <c r="O93" s="54">
        <v>2024</v>
      </c>
      <c r="P93" s="52"/>
      <c r="Q93" s="53"/>
      <c r="R93" s="53"/>
      <c r="S93" s="54"/>
      <c r="T93" s="55"/>
      <c r="U93" s="55"/>
      <c r="V93" s="55"/>
      <c r="W93" s="55"/>
      <c r="X93" s="55"/>
      <c r="Y93" s="52"/>
      <c r="Z93" s="54"/>
    </row>
    <row r="216" spans="1:26" ht="15.75" thickBot="1" x14ac:dyDescent="0.3"/>
    <row r="217" spans="1:26" s="3" customFormat="1" x14ac:dyDescent="0.25">
      <c r="A217" s="122"/>
      <c r="B217" s="72"/>
      <c r="C217" s="122"/>
      <c r="D217" s="72"/>
      <c r="E217" s="10"/>
      <c r="F217" s="72"/>
      <c r="G217" s="72"/>
      <c r="H217" s="122"/>
      <c r="I217" s="122"/>
      <c r="J217" s="122"/>
      <c r="K217" s="120"/>
      <c r="L217" s="74"/>
      <c r="M217" s="76"/>
      <c r="N217" s="78"/>
      <c r="O217" s="18"/>
      <c r="P217" s="17"/>
      <c r="Q217" s="21"/>
      <c r="R217" s="21"/>
      <c r="S217" s="18"/>
      <c r="T217" s="16"/>
      <c r="U217" s="16"/>
      <c r="V217" s="16"/>
      <c r="W217" s="16"/>
      <c r="X217" s="16"/>
      <c r="Y217" s="17"/>
      <c r="Z217" s="18"/>
    </row>
    <row r="218" spans="1:26" ht="15.75" thickBot="1" x14ac:dyDescent="0.3">
      <c r="A218" s="75"/>
      <c r="B218" s="73"/>
      <c r="C218" s="131"/>
      <c r="D218" s="73"/>
      <c r="E218" s="9"/>
      <c r="F218" s="73"/>
      <c r="G218" s="73"/>
      <c r="H218" s="75"/>
      <c r="I218" s="75"/>
      <c r="J218" s="75"/>
      <c r="K218" s="121"/>
      <c r="L218" s="75"/>
      <c r="M218" s="77"/>
      <c r="N218" s="79"/>
      <c r="O218" s="22"/>
      <c r="P218" s="15"/>
      <c r="Q218" s="19"/>
      <c r="R218" s="19"/>
      <c r="S218" s="22"/>
      <c r="T218" s="23"/>
      <c r="U218" s="23"/>
      <c r="V218" s="23"/>
      <c r="W218" s="23"/>
      <c r="X218" s="23"/>
      <c r="Y218" s="15"/>
      <c r="Z218" s="22"/>
    </row>
    <row r="219" spans="1:26" x14ac:dyDescent="0.25">
      <c r="A219" s="122"/>
      <c r="B219" s="72"/>
      <c r="C219" s="74"/>
      <c r="D219" s="72"/>
      <c r="E219" s="11"/>
      <c r="F219" s="72"/>
      <c r="G219" s="72"/>
      <c r="H219" s="122"/>
      <c r="I219" s="122"/>
      <c r="J219" s="127"/>
      <c r="K219" s="120"/>
      <c r="L219" s="123"/>
      <c r="M219" s="125"/>
      <c r="N219" s="123"/>
      <c r="O219" s="12"/>
      <c r="P219" s="12"/>
      <c r="Q219" s="12"/>
      <c r="R219" s="12"/>
      <c r="S219" s="22"/>
      <c r="T219" s="23"/>
      <c r="U219" s="23"/>
      <c r="V219" s="23"/>
      <c r="W219" s="23"/>
      <c r="X219" s="23"/>
      <c r="Y219" s="15"/>
      <c r="Z219" s="22"/>
    </row>
    <row r="220" spans="1:26" s="4" customFormat="1" ht="15.75" thickBot="1" x14ac:dyDescent="0.3">
      <c r="A220" s="75"/>
      <c r="B220" s="73"/>
      <c r="C220" s="75"/>
      <c r="D220" s="73"/>
      <c r="E220" s="9"/>
      <c r="F220" s="73"/>
      <c r="G220" s="73"/>
      <c r="H220" s="75"/>
      <c r="I220" s="75"/>
      <c r="J220" s="128"/>
      <c r="K220" s="121"/>
      <c r="L220" s="124"/>
      <c r="M220" s="126"/>
      <c r="N220" s="124"/>
      <c r="O220" s="24"/>
      <c r="P220" s="25"/>
      <c r="Q220" s="26"/>
      <c r="R220" s="26"/>
      <c r="S220" s="24"/>
      <c r="T220" s="27"/>
      <c r="U220" s="27"/>
      <c r="V220" s="27"/>
      <c r="W220" s="27"/>
      <c r="X220" s="27"/>
      <c r="Y220" s="25"/>
      <c r="Z220" s="24"/>
    </row>
    <row r="221" spans="1:26" ht="15.75" thickBot="1" x14ac:dyDescent="0.3">
      <c r="A221" s="122"/>
      <c r="B221" s="72"/>
      <c r="C221" s="122"/>
      <c r="D221" s="72"/>
      <c r="E221" s="11"/>
      <c r="F221" s="72"/>
      <c r="G221" s="72"/>
      <c r="H221" s="122"/>
      <c r="I221" s="122"/>
      <c r="J221" s="122"/>
      <c r="K221" s="120"/>
      <c r="L221" s="132"/>
      <c r="M221" s="20"/>
      <c r="N221" s="122"/>
      <c r="O221" s="13"/>
      <c r="P221" s="14"/>
      <c r="Q221" s="13"/>
      <c r="R221" s="14"/>
      <c r="S221" s="13"/>
      <c r="T221" s="14"/>
      <c r="U221" s="13"/>
      <c r="V221" s="14"/>
      <c r="W221" s="13"/>
      <c r="X221" s="14"/>
      <c r="Y221" s="13"/>
      <c r="Z221" s="13"/>
    </row>
    <row r="222" spans="1:26" ht="15.75" thickBot="1" x14ac:dyDescent="0.3">
      <c r="A222" s="75"/>
      <c r="B222" s="73"/>
      <c r="C222" s="75"/>
      <c r="D222" s="73"/>
      <c r="E222" s="9"/>
      <c r="F222" s="73"/>
      <c r="G222" s="73"/>
      <c r="H222" s="75"/>
      <c r="I222" s="75"/>
      <c r="J222" s="75"/>
      <c r="K222" s="121"/>
      <c r="L222" s="133"/>
      <c r="M222" s="20"/>
      <c r="N222" s="75"/>
      <c r="O222" s="13"/>
      <c r="P222" s="14"/>
      <c r="Q222" s="13"/>
      <c r="R222" s="14"/>
      <c r="S222" s="13"/>
      <c r="T222" s="14"/>
      <c r="U222" s="13"/>
      <c r="V222" s="14"/>
      <c r="W222" s="13"/>
      <c r="X222" s="14"/>
      <c r="Y222" s="13"/>
      <c r="Z222" s="13"/>
    </row>
    <row r="223" spans="1:26" ht="15.75" thickBot="1" x14ac:dyDescent="0.3">
      <c r="A223" s="122"/>
      <c r="B223" s="72"/>
      <c r="C223" s="122"/>
      <c r="D223" s="72"/>
      <c r="E223" s="11"/>
      <c r="F223" s="72"/>
      <c r="G223" s="72"/>
      <c r="H223" s="122"/>
      <c r="I223" s="122"/>
      <c r="J223" s="135"/>
      <c r="K223" s="120"/>
      <c r="L223" s="132"/>
      <c r="M223" s="20"/>
      <c r="N223" s="122"/>
      <c r="O223" s="28"/>
      <c r="P223" s="14"/>
      <c r="Q223" s="13"/>
      <c r="R223" s="14"/>
      <c r="S223" s="13"/>
      <c r="T223" s="14"/>
      <c r="U223" s="13"/>
      <c r="V223" s="14"/>
      <c r="W223" s="13"/>
      <c r="X223" s="14"/>
      <c r="Y223" s="13"/>
      <c r="Z223" s="13"/>
    </row>
    <row r="224" spans="1:26" ht="15.75" thickBot="1" x14ac:dyDescent="0.3">
      <c r="A224" s="75"/>
      <c r="B224" s="73"/>
      <c r="C224" s="75"/>
      <c r="D224" s="73"/>
      <c r="E224" s="9"/>
      <c r="F224" s="73"/>
      <c r="G224" s="73"/>
      <c r="H224" s="134"/>
      <c r="I224" s="75"/>
      <c r="J224" s="136"/>
      <c r="K224" s="121"/>
      <c r="L224" s="133"/>
      <c r="M224" s="20"/>
      <c r="N224" s="75"/>
      <c r="O224" s="29"/>
      <c r="P224" s="29"/>
      <c r="Q224" s="29"/>
      <c r="R224" s="29"/>
      <c r="S224" s="29"/>
      <c r="T224" s="29"/>
      <c r="U224" s="29"/>
      <c r="V224" s="29"/>
      <c r="W224" s="29"/>
      <c r="X224" s="29"/>
      <c r="Y224" s="29"/>
      <c r="Z224" s="29"/>
    </row>
    <row r="225" spans="1:26" ht="15.75" thickBot="1" x14ac:dyDescent="0.3">
      <c r="A225" s="122"/>
      <c r="B225" s="72"/>
      <c r="C225" s="122"/>
      <c r="D225" s="72"/>
      <c r="E225" s="11"/>
      <c r="F225" s="72"/>
      <c r="G225" s="72"/>
      <c r="H225" s="139"/>
      <c r="I225" s="122"/>
      <c r="J225" s="132"/>
      <c r="K225" s="129"/>
      <c r="L225" s="137"/>
      <c r="M225" s="20"/>
      <c r="N225" s="132"/>
      <c r="O225" s="30"/>
      <c r="P225" s="30"/>
      <c r="Q225" s="30"/>
      <c r="R225" s="30"/>
      <c r="S225" s="30"/>
      <c r="T225" s="30"/>
      <c r="U225" s="30"/>
      <c r="V225" s="30"/>
      <c r="W225" s="30"/>
      <c r="X225" s="30"/>
      <c r="Y225" s="30"/>
      <c r="Z225" s="31"/>
    </row>
    <row r="226" spans="1:26" ht="15.75" thickBot="1" x14ac:dyDescent="0.3">
      <c r="A226" s="75"/>
      <c r="B226" s="73"/>
      <c r="C226" s="75"/>
      <c r="D226" s="73"/>
      <c r="E226" s="9"/>
      <c r="F226" s="73"/>
      <c r="G226" s="73"/>
      <c r="H226" s="133"/>
      <c r="I226" s="75"/>
      <c r="J226" s="133"/>
      <c r="K226" s="130"/>
      <c r="L226" s="138"/>
      <c r="M226" s="20"/>
      <c r="N226" s="133"/>
      <c r="O226" s="32"/>
      <c r="P226" s="32"/>
      <c r="Q226" s="32"/>
      <c r="R226" s="32"/>
      <c r="S226" s="32"/>
      <c r="T226" s="32"/>
      <c r="U226" s="32"/>
      <c r="V226" s="32"/>
      <c r="W226" s="32"/>
      <c r="X226" s="32"/>
      <c r="Y226" s="32"/>
      <c r="Z226" s="33"/>
    </row>
    <row r="227" spans="1:26" ht="15.75" thickBot="1" x14ac:dyDescent="0.3">
      <c r="A227" s="122"/>
      <c r="B227" s="72"/>
      <c r="C227" s="122"/>
      <c r="D227" s="72"/>
      <c r="E227" s="11"/>
      <c r="F227" s="72"/>
      <c r="G227" s="72"/>
      <c r="H227" s="122"/>
      <c r="I227" s="122"/>
      <c r="J227" s="122"/>
      <c r="K227" s="120"/>
      <c r="L227" s="132"/>
      <c r="M227" s="20"/>
      <c r="N227" s="122"/>
      <c r="O227" s="13"/>
      <c r="P227" s="14"/>
      <c r="Q227" s="13"/>
      <c r="R227" s="14"/>
      <c r="S227" s="13"/>
      <c r="T227" s="14"/>
      <c r="U227" s="13"/>
      <c r="V227" s="14"/>
      <c r="W227" s="13"/>
      <c r="X227" s="14"/>
      <c r="Y227" s="13"/>
      <c r="Z227" s="13"/>
    </row>
    <row r="228" spans="1:26" ht="15.75" thickBot="1" x14ac:dyDescent="0.3">
      <c r="A228" s="75"/>
      <c r="B228" s="73"/>
      <c r="C228" s="75"/>
      <c r="D228" s="73"/>
      <c r="E228" s="9"/>
      <c r="F228" s="73"/>
      <c r="G228" s="73"/>
      <c r="H228" s="75"/>
      <c r="I228" s="75"/>
      <c r="J228" s="75"/>
      <c r="K228" s="121"/>
      <c r="L228" s="133"/>
      <c r="M228" s="20"/>
      <c r="N228" s="75"/>
      <c r="O228" s="13"/>
      <c r="P228" s="14"/>
      <c r="Q228" s="13"/>
      <c r="R228" s="14"/>
      <c r="S228" s="13"/>
      <c r="T228" s="14"/>
      <c r="U228" s="13"/>
      <c r="V228" s="14"/>
      <c r="W228" s="13"/>
      <c r="X228" s="14"/>
      <c r="Y228" s="13"/>
      <c r="Z228" s="13"/>
    </row>
    <row r="229" spans="1:26" ht="15.75" thickBot="1" x14ac:dyDescent="0.3">
      <c r="A229" s="122"/>
      <c r="B229" s="72"/>
      <c r="C229" s="122"/>
      <c r="D229" s="72"/>
      <c r="E229" s="11"/>
      <c r="F229" s="72"/>
      <c r="G229" s="72"/>
      <c r="H229" s="122"/>
      <c r="I229" s="122"/>
      <c r="J229" s="122"/>
      <c r="K229" s="120"/>
      <c r="L229" s="132"/>
      <c r="M229" s="20"/>
      <c r="N229" s="122"/>
      <c r="O229" s="13"/>
      <c r="P229" s="14"/>
      <c r="Q229" s="13"/>
      <c r="R229" s="14"/>
      <c r="S229" s="13"/>
      <c r="T229" s="14"/>
      <c r="U229" s="13"/>
      <c r="V229" s="14"/>
      <c r="W229" s="13"/>
      <c r="X229" s="14"/>
      <c r="Y229" s="13"/>
      <c r="Z229" s="13"/>
    </row>
    <row r="230" spans="1:26" ht="15.75" thickBot="1" x14ac:dyDescent="0.3">
      <c r="A230" s="75"/>
      <c r="B230" s="73"/>
      <c r="C230" s="75"/>
      <c r="D230" s="73"/>
      <c r="E230" s="9"/>
      <c r="F230" s="73"/>
      <c r="G230" s="73"/>
      <c r="H230" s="75"/>
      <c r="I230" s="75"/>
      <c r="J230" s="75"/>
      <c r="K230" s="121"/>
      <c r="L230" s="133"/>
      <c r="M230" s="20"/>
      <c r="N230" s="75"/>
      <c r="O230" s="13"/>
      <c r="P230" s="14"/>
      <c r="Q230" s="13"/>
      <c r="R230" s="14"/>
      <c r="S230" s="13"/>
      <c r="T230" s="14"/>
      <c r="U230" s="13"/>
      <c r="V230" s="14"/>
      <c r="W230" s="13"/>
      <c r="X230" s="14"/>
      <c r="Y230" s="13"/>
      <c r="Z230" s="13"/>
    </row>
    <row r="231" spans="1:26" ht="15.75" thickBot="1" x14ac:dyDescent="0.3">
      <c r="A231" s="122"/>
      <c r="B231" s="72"/>
      <c r="C231" s="122"/>
      <c r="D231" s="72"/>
      <c r="E231" s="11"/>
      <c r="F231" s="72"/>
      <c r="G231" s="72"/>
      <c r="H231" s="122"/>
      <c r="I231" s="122"/>
      <c r="J231" s="122"/>
      <c r="K231" s="120"/>
      <c r="L231" s="132"/>
      <c r="M231" s="20"/>
      <c r="N231" s="122"/>
      <c r="O231" s="13"/>
      <c r="P231" s="14"/>
      <c r="Q231" s="13"/>
      <c r="R231" s="14"/>
      <c r="S231" s="13"/>
      <c r="T231" s="14"/>
      <c r="U231" s="13"/>
      <c r="V231" s="14"/>
      <c r="W231" s="13"/>
      <c r="X231" s="14"/>
      <c r="Y231" s="13"/>
      <c r="Z231" s="13"/>
    </row>
    <row r="232" spans="1:26" ht="15.75" thickBot="1" x14ac:dyDescent="0.3">
      <c r="A232" s="131"/>
      <c r="B232" s="73"/>
      <c r="C232" s="75"/>
      <c r="D232" s="73"/>
      <c r="E232" s="9"/>
      <c r="F232" s="73"/>
      <c r="G232" s="73"/>
      <c r="H232" s="75"/>
      <c r="I232" s="131"/>
      <c r="J232" s="75"/>
      <c r="K232" s="121"/>
      <c r="L232" s="133"/>
      <c r="M232" s="20"/>
      <c r="N232" s="75"/>
      <c r="O232" s="13"/>
      <c r="P232" s="14"/>
      <c r="Q232" s="13"/>
      <c r="R232" s="14"/>
      <c r="S232" s="13"/>
      <c r="T232" s="14"/>
      <c r="U232" s="13"/>
      <c r="V232" s="14"/>
      <c r="W232" s="13"/>
      <c r="X232" s="14"/>
      <c r="Y232" s="13"/>
      <c r="Z232" s="13"/>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127">
    <mergeCell ref="C229:C230"/>
    <mergeCell ref="D229:D230"/>
    <mergeCell ref="F229:F230"/>
    <mergeCell ref="C225:C226"/>
    <mergeCell ref="D225:D226"/>
    <mergeCell ref="F225:F226"/>
    <mergeCell ref="L229:L230"/>
    <mergeCell ref="N229:N230"/>
    <mergeCell ref="A231:A232"/>
    <mergeCell ref="B231:B232"/>
    <mergeCell ref="C231:C232"/>
    <mergeCell ref="D231:D232"/>
    <mergeCell ref="F231:F232"/>
    <mergeCell ref="G231:G232"/>
    <mergeCell ref="H231:H232"/>
    <mergeCell ref="I231:I232"/>
    <mergeCell ref="J231:J232"/>
    <mergeCell ref="K231:K232"/>
    <mergeCell ref="L231:L232"/>
    <mergeCell ref="N231:N232"/>
    <mergeCell ref="G229:G230"/>
    <mergeCell ref="H229:H230"/>
    <mergeCell ref="I229:I230"/>
    <mergeCell ref="J229:J230"/>
    <mergeCell ref="K229:K230"/>
    <mergeCell ref="A229:A230"/>
    <mergeCell ref="B229:B230"/>
    <mergeCell ref="C221:C222"/>
    <mergeCell ref="D221:D222"/>
    <mergeCell ref="F221:F222"/>
    <mergeCell ref="L225:L226"/>
    <mergeCell ref="N225:N226"/>
    <mergeCell ref="A227:A228"/>
    <mergeCell ref="B227:B228"/>
    <mergeCell ref="C227:C228"/>
    <mergeCell ref="D227:D228"/>
    <mergeCell ref="F227:F228"/>
    <mergeCell ref="G227:G228"/>
    <mergeCell ref="H227:H228"/>
    <mergeCell ref="I227:I228"/>
    <mergeCell ref="J227:J228"/>
    <mergeCell ref="K227:K228"/>
    <mergeCell ref="L227:L228"/>
    <mergeCell ref="N227:N228"/>
    <mergeCell ref="G225:G226"/>
    <mergeCell ref="H225:H226"/>
    <mergeCell ref="I225:I226"/>
    <mergeCell ref="J225:J226"/>
    <mergeCell ref="K225:K226"/>
    <mergeCell ref="A225:A226"/>
    <mergeCell ref="B225:B226"/>
    <mergeCell ref="A217:A218"/>
    <mergeCell ref="B217:B218"/>
    <mergeCell ref="C217:C218"/>
    <mergeCell ref="L221:L222"/>
    <mergeCell ref="N221:N222"/>
    <mergeCell ref="A223:A224"/>
    <mergeCell ref="B223:B224"/>
    <mergeCell ref="C223:C224"/>
    <mergeCell ref="D223:D224"/>
    <mergeCell ref="F223:F224"/>
    <mergeCell ref="G223:G224"/>
    <mergeCell ref="H223:H224"/>
    <mergeCell ref="I223:I224"/>
    <mergeCell ref="J223:J224"/>
    <mergeCell ref="K223:K224"/>
    <mergeCell ref="L223:L224"/>
    <mergeCell ref="N223:N224"/>
    <mergeCell ref="G221:G222"/>
    <mergeCell ref="H221:H222"/>
    <mergeCell ref="I221:I222"/>
    <mergeCell ref="J221:J222"/>
    <mergeCell ref="K221:K222"/>
    <mergeCell ref="A221:A222"/>
    <mergeCell ref="B221:B222"/>
    <mergeCell ref="K219:K220"/>
    <mergeCell ref="L219:L220"/>
    <mergeCell ref="M219:M220"/>
    <mergeCell ref="N219:N220"/>
    <mergeCell ref="G217:G218"/>
    <mergeCell ref="H217:H218"/>
    <mergeCell ref="I217:I218"/>
    <mergeCell ref="J217:J218"/>
    <mergeCell ref="K217:K218"/>
    <mergeCell ref="A219:A220"/>
    <mergeCell ref="B219:B220"/>
    <mergeCell ref="C219:C220"/>
    <mergeCell ref="D219:D220"/>
    <mergeCell ref="F219:F220"/>
    <mergeCell ref="G219:G220"/>
    <mergeCell ref="H219:H220"/>
    <mergeCell ref="I219:I220"/>
    <mergeCell ref="J219:J220"/>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 ref="B2:F2"/>
    <mergeCell ref="L2:M2"/>
    <mergeCell ref="N2:O2"/>
    <mergeCell ref="Y2:Z2"/>
    <mergeCell ref="Y3:Y4"/>
    <mergeCell ref="Z3:Z4"/>
    <mergeCell ref="L3:L4"/>
    <mergeCell ref="M3:M4"/>
    <mergeCell ref="N3:N4"/>
    <mergeCell ref="O3:O4"/>
    <mergeCell ref="H2:H4"/>
    <mergeCell ref="W3:W4"/>
    <mergeCell ref="I2:I4"/>
    <mergeCell ref="D217:D218"/>
    <mergeCell ref="F217:F218"/>
    <mergeCell ref="L217:L218"/>
    <mergeCell ref="M217:M218"/>
    <mergeCell ref="N217:N218"/>
  </mergeCells>
  <pageMargins left="0.7" right="0.7" top="0.78740157499999996" bottom="0.78740157499999996" header="0.3" footer="0.3"/>
  <pageSetup paperSize="8"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705698DA928754CBADD60C17A8E48F3" ma:contentTypeVersion="12" ma:contentTypeDescription="Vytvoří nový dokument" ma:contentTypeScope="" ma:versionID="e561f9fae7be6af379f459cced99deac">
  <xsd:schema xmlns:xsd="http://www.w3.org/2001/XMLSchema" xmlns:xs="http://www.w3.org/2001/XMLSchema" xmlns:p="http://schemas.microsoft.com/office/2006/metadata/properties" xmlns:ns3="bac741dd-a0f8-4afe-8967-2432d6e0fd75" xmlns:ns4="fd3e2302-cfab-4d52-8c76-f58c6cef2e97" targetNamespace="http://schemas.microsoft.com/office/2006/metadata/properties" ma:root="true" ma:fieldsID="8ebf02398c66e92c0457eca9443e04f8" ns3:_="" ns4:_="">
    <xsd:import namespace="bac741dd-a0f8-4afe-8967-2432d6e0fd75"/>
    <xsd:import namespace="fd3e2302-cfab-4d52-8c76-f58c6cef2e9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c741dd-a0f8-4afe-8967-2432d6e0fd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d3e2302-cfab-4d52-8c76-f58c6cef2e97" elementFormDefault="qualified">
    <xsd:import namespace="http://schemas.microsoft.com/office/2006/documentManagement/types"/>
    <xsd:import namespace="http://schemas.microsoft.com/office/infopath/2007/PartnerControls"/>
    <xsd:element name="SharedWithUsers" ma:index="17"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dílené s podrobnostmi" ma:internalName="SharedWithDetails" ma:readOnly="true">
      <xsd:simpleType>
        <xsd:restriction base="dms:Note">
          <xsd:maxLength value="255"/>
        </xsd:restriction>
      </xsd:simpleType>
    </xsd:element>
    <xsd:element name="SharingHintHash" ma:index="19" nillable="true" ma:displayName="Hodnota hash upozornění na sdílení"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E0C181-F741-4734-814C-E183378A79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c741dd-a0f8-4afe-8967-2432d6e0fd75"/>
    <ds:schemaRef ds:uri="fd3e2302-cfab-4d52-8c76-f58c6cef2e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1475C52-C20B-4778-B923-B6C837C3C5C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7200AB8-BF5C-4A41-8FDD-11F6A6D187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ZŠ 2021-2027</vt:lpstr>
    </vt:vector>
  </TitlesOfParts>
  <Manager/>
  <Company>Ministerstvo školství, mládeže a tělovýchovy</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Kuzmínová Jitka</cp:lastModifiedBy>
  <cp:revision/>
  <dcterms:created xsi:type="dcterms:W3CDTF">2020-07-22T07:46:04Z</dcterms:created>
  <dcterms:modified xsi:type="dcterms:W3CDTF">2021-12-08T16:15:41Z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0x0101002705698DA928754CBADD60C17A8E48F3</vt:lpwstr>
  </property>
  <property fmtid="{D5CDD505-2E9C-101B-9397-08002B2CF9AE}" pid="3" name="_dlc_DocIdItemGuid">
    <vt:lpwstr>67cb6407-7dbd-4381-91f1-68d114aebd57</vt:lpwstr>
  </property>
</Properties>
</file>